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codeName="ThisWorkbook" hidePivotFieldList="1" autoCompressPictures="0"/>
  <bookViews>
    <workbookView xWindow="0" yWindow="0" windowWidth="25600" windowHeight="14540" tabRatio="922" activeTab="7"/>
  </bookViews>
  <sheets>
    <sheet name="Datos Periodo" sheetId="272" r:id="rId1"/>
    <sheet name="Menu Busqueda" sheetId="297" r:id="rId2"/>
    <sheet name="2018.ERM $_Item" sheetId="305" r:id="rId3"/>
    <sheet name="libro diario" sheetId="304" r:id="rId4"/>
    <sheet name="Tapa Banco" sheetId="41" r:id="rId5"/>
    <sheet name="detalle cartola banco" sheetId="306" r:id="rId6"/>
    <sheet name="Fondo x Rendir" sheetId="307" r:id="rId7"/>
    <sheet name="Detalle Respaldos" sheetId="30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">'[1]Tapa Parte de Recep x Reg'!$C$24</definedName>
    <definedName name="_cta1" localSheetId="5">#REF!</definedName>
    <definedName name="_cta1" localSheetId="6">#REF!</definedName>
    <definedName name="_cta1">#REF!</definedName>
    <definedName name="_detalle" localSheetId="5">[2]Resúmen!#REF!</definedName>
    <definedName name="_detalle" localSheetId="6">[2]Resúmen!#REF!</definedName>
    <definedName name="_detalle">[2]Resúmen!#REF!</definedName>
    <definedName name="_detalleA" localSheetId="5">#REF!</definedName>
    <definedName name="_detalleA" localSheetId="6">#REF!</definedName>
    <definedName name="_detalleA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2" hidden="1">'2018.ERM $_Item'!$C$9:$T$55</definedName>
    <definedName name="_xlnm._FilterDatabase" localSheetId="5" hidden="1">'detalle cartola banco'!$A$1:$G$42</definedName>
    <definedName name="_xlnm._FilterDatabase" localSheetId="6" hidden="1">'Fondo x Rendir'!$B$2:$D$9</definedName>
    <definedName name="_xlnm._FilterDatabase" localSheetId="3" hidden="1">'libro diario'!$A$1:$K$58</definedName>
    <definedName name="_totalesA" localSheetId="5">#REF!</definedName>
    <definedName name="_totalesA" localSheetId="6">#REF!</definedName>
    <definedName name="_totalesA">#REF!</definedName>
    <definedName name="a" localSheetId="5">#REF!</definedName>
    <definedName name="a" localSheetId="6">#REF!</definedName>
    <definedName name="a">#REF!</definedName>
    <definedName name="AAA" localSheetId="2">'[3]BCE $'!#REF!</definedName>
    <definedName name="AAA" localSheetId="5">'[3]BCE $'!#REF!</definedName>
    <definedName name="AAA" localSheetId="6">'[3]BCE $'!#REF!</definedName>
    <definedName name="AAA">'[3]BCE $'!#REF!</definedName>
    <definedName name="_xlnm.Print_Area" localSheetId="2">'2018.ERM $_Item'!$C$3:$T$55</definedName>
    <definedName name="_xlnm.Print_Area" localSheetId="7">'Detalle Respaldos'!$A$1:$I$35</definedName>
    <definedName name="_xlnm.Print_Area" localSheetId="1">'Menu Busqueda'!$A$1:$M$22</definedName>
    <definedName name="_xlnm.Print_Area" localSheetId="4">'Tapa Banco'!$A$1:$N$53</definedName>
    <definedName name="ASD" localSheetId="5">#REF!</definedName>
    <definedName name="ASD" localSheetId="6">#REF!</definedName>
    <definedName name="ASD">#REF!</definedName>
    <definedName name="asdfa" localSheetId="5">#REF!</definedName>
    <definedName name="asdfa" localSheetId="6">#REF!</definedName>
    <definedName name="asdfa">#REF!</definedName>
    <definedName name="ASDFDDAS" localSheetId="5">#REF!</definedName>
    <definedName name="ASDFDDAS" localSheetId="6">#REF!</definedName>
    <definedName name="ASDFDDAS">#REF!</definedName>
    <definedName name="AXC" localSheetId="5">#REF!</definedName>
    <definedName name="AXC" localSheetId="6">#REF!</definedName>
    <definedName name="AXC">#REF!</definedName>
    <definedName name="AYYUJ" localSheetId="5">#REF!</definedName>
    <definedName name="AYYUJ" localSheetId="6">#REF!</definedName>
    <definedName name="AYYUJ">#REF!</definedName>
    <definedName name="b" localSheetId="5" hidden="1">#REF!</definedName>
    <definedName name="b" localSheetId="6" hidden="1">#REF!</definedName>
    <definedName name="b" hidden="1">#REF!</definedName>
    <definedName name="BVNDGHDFHGJ" localSheetId="5">'[4]BCE $'!#REF!</definedName>
    <definedName name="BVNDGHDFHGJ" localSheetId="6">'[4]BCE $'!#REF!</definedName>
    <definedName name="BVNDGHDFHGJ">'[4]BCE $'!#REF!</definedName>
    <definedName name="Capital">#N/A</definedName>
    <definedName name="carat" localSheetId="5">[2]Resúmen!#REF!</definedName>
    <definedName name="carat" localSheetId="6">[2]Resúmen!#REF!</definedName>
    <definedName name="carat">[2]Resúmen!#REF!</definedName>
    <definedName name="caratula2" localSheetId="5">#REF!</definedName>
    <definedName name="caratula2" localSheetId="6">#REF!</definedName>
    <definedName name="caratula2">#REF!</definedName>
    <definedName name="CARATULA3" localSheetId="5">#REF!</definedName>
    <definedName name="CARATULA3" localSheetId="6">#REF!</definedName>
    <definedName name="CARATULA3">#REF!</definedName>
    <definedName name="D" localSheetId="5">#REF!</definedName>
    <definedName name="D" localSheetId="6">#REF!</definedName>
    <definedName name="D">#REF!</definedName>
    <definedName name="DASD" localSheetId="5">#REF!</definedName>
    <definedName name="DASD" localSheetId="6">#REF!</definedName>
    <definedName name="DASD">#REF!</definedName>
    <definedName name="dddd" localSheetId="5">#REF!</definedName>
    <definedName name="dddd" localSheetId="6">#REF!</definedName>
    <definedName name="dddd">#REF!</definedName>
    <definedName name="ddgdjkfgkjgbfkjpgbf" localSheetId="5">#REF!</definedName>
    <definedName name="ddgdjkfgkjgbfkjpgbf" localSheetId="6">#REF!</definedName>
    <definedName name="ddgdjkfgkjgbfkjpgbf">#REF!</definedName>
    <definedName name="ERAno1" localSheetId="5">#REF!</definedName>
    <definedName name="ERAno1" localSheetId="6">#REF!</definedName>
    <definedName name="ERAno1">#REF!</definedName>
    <definedName name="ERAno2" localSheetId="5">#REF!</definedName>
    <definedName name="ERAno2" localSheetId="6">#REF!</definedName>
    <definedName name="ERAno2">#REF!</definedName>
    <definedName name="ERTabPivot" localSheetId="5">#REF!</definedName>
    <definedName name="ERTabPivot" localSheetId="6">#REF!</definedName>
    <definedName name="ERTabPivot">#REF!</definedName>
    <definedName name="Excel_BuiltIn_Print_Area_34" localSheetId="5">#REF!</definedName>
    <definedName name="Excel_BuiltIn_Print_Area_34" localSheetId="6">#REF!</definedName>
    <definedName name="Excel_BuiltIn_Print_Area_34">#REF!</definedName>
    <definedName name="Excel_BuiltIn_Print_Area_87" localSheetId="5">#REF!</definedName>
    <definedName name="Excel_BuiltIn_Print_Area_87" localSheetId="6">#REF!</definedName>
    <definedName name="Excel_BuiltIn_Print_Area_87">#REF!</definedName>
    <definedName name="FactorAbril">[5]TABLA!$E$23</definedName>
    <definedName name="FactorJunio">[5]TABLA!$E$25</definedName>
    <definedName name="FactorNoviembre">[5]TABLA!$E$30</definedName>
    <definedName name="FactorSeptiembre">[5]TABLA!$E$28</definedName>
    <definedName name="fafa" localSheetId="5">#REF!</definedName>
    <definedName name="fafa" localSheetId="6">#REF!</definedName>
    <definedName name="fafa">#REF!</definedName>
    <definedName name="fcasdgadfgadgf" localSheetId="5">#REF!</definedName>
    <definedName name="fcasdgadfgadgf" localSheetId="6">#REF!</definedName>
    <definedName name="fcasdgadfgadgf">#REF!</definedName>
    <definedName name="G" localSheetId="5">#REF!</definedName>
    <definedName name="G" localSheetId="6">#REF!</definedName>
    <definedName name="G">#REF!</definedName>
    <definedName name="garantia" localSheetId="5">#REF!</definedName>
    <definedName name="garantia" localSheetId="6">#REF!</definedName>
    <definedName name="garantia">#REF!</definedName>
    <definedName name="gg" localSheetId="2">'[3]BCE $'!#REF!</definedName>
    <definedName name="gg" localSheetId="5">'[3]BCE $'!#REF!</definedName>
    <definedName name="gg" localSheetId="6">'[3]BCE $'!#REF!</definedName>
    <definedName name="gg">'[3]BCE $'!#REF!</definedName>
    <definedName name="ggg" localSheetId="5">#REF!</definedName>
    <definedName name="ggg" localSheetId="6">#REF!</definedName>
    <definedName name="ggg">#REF!</definedName>
    <definedName name="GHDF" localSheetId="5">#REF!</definedName>
    <definedName name="GHDF" localSheetId="6">#REF!</definedName>
    <definedName name="GHDF">#REF!</definedName>
    <definedName name="GVKey">""</definedName>
    <definedName name="IFRS" localSheetId="2">'[6]BCE $'!#REF!</definedName>
    <definedName name="IFRS" localSheetId="5">'[6]BCE $'!#REF!</definedName>
    <definedName name="IFRS" localSheetId="6">'[6]BCE $'!#REF!</definedName>
    <definedName name="IFRS">'[6]BCE $'!#REF!</definedName>
    <definedName name="IFRS.Clasificación">[7]IFRS.Clasificación!$A$1:$A$60</definedName>
    <definedName name="Interés">#N/A</definedName>
    <definedName name="Interés_previo_tabla">[8]UF!$G$12</definedName>
    <definedName name="Interés.acumulado">IF([8]UF!XEY1&lt;&gt;"",[8]UF!A1048576+[8]UF!XFB1,"")</definedName>
    <definedName name="INVERSION" localSheetId="5">#REF!</definedName>
    <definedName name="INVERSION" localSheetId="6">#REF!</definedName>
    <definedName name="INVERSION">#REF!</definedName>
    <definedName name="kkkk" localSheetId="5" hidden="1">#REF!</definedName>
    <definedName name="kkkk" localSheetId="6" hidden="1">#REF!</definedName>
    <definedName name="kkkk" hidden="1">#REF!</definedName>
    <definedName name="Monto_préstamo">[8]UF!$C$2</definedName>
    <definedName name="Mostrar.fecha">#N/A</definedName>
    <definedName name="NN" localSheetId="5">#REF!</definedName>
    <definedName name="NN" localSheetId="6">#REF!</definedName>
    <definedName name="NN">#REF!</definedName>
    <definedName name="Núm_primer_pago">[8]UF!$C$12</definedName>
    <definedName name="Núm.pago">#N/A</definedName>
    <definedName name="operacion" localSheetId="5">#REF!</definedName>
    <definedName name="operacion" localSheetId="6">#REF!</definedName>
    <definedName name="operacion">#REF!</definedName>
    <definedName name="OPERACION1" localSheetId="5">#REF!</definedName>
    <definedName name="OPERACION1" localSheetId="6">#REF!</definedName>
    <definedName name="OPERACION1">#REF!</definedName>
    <definedName name="Pago_a_usar">[8]UF!$C$11</definedName>
    <definedName name="Pago_calculado">[8]UF!$C$9</definedName>
    <definedName name="Pago_introducido">[8]UF!$C$8</definedName>
    <definedName name="Pagos_por_año">[8]UF!$C$5</definedName>
    <definedName name="Plazo_en_años">[8]UF!$C$4</definedName>
    <definedName name="QQQ" localSheetId="2">'[6]BCE $'!#REF!</definedName>
    <definedName name="QQQ" localSheetId="5">'[6]BCE $'!#REF!</definedName>
    <definedName name="QQQ" localSheetId="6">'[6]BCE $'!#REF!</definedName>
    <definedName name="QQQ">'[6]BCE $'!#REF!</definedName>
    <definedName name="RETEN" localSheetId="5">#REF!</definedName>
    <definedName name="RETEN" localSheetId="6">#REF!</definedName>
    <definedName name="RETEN">#REF!</definedName>
    <definedName name="RORO" localSheetId="5">#REF!</definedName>
    <definedName name="RORO" localSheetId="6">#REF!</definedName>
    <definedName name="RORO">#REF!</definedName>
    <definedName name="RTY" localSheetId="5">#REF!</definedName>
    <definedName name="RTY" localSheetId="6">#REF!</definedName>
    <definedName name="RTY">#REF!</definedName>
    <definedName name="S" localSheetId="5" hidden="1">#REF!</definedName>
    <definedName name="S" localSheetId="6" hidden="1">#REF!</definedName>
    <definedName name="S" hidden="1">#REF!</definedName>
    <definedName name="Saldo_inicial_tabla">[8]UF!$G$11</definedName>
    <definedName name="Saldo.final">IF([8]UF!XEZ1&lt;&gt;"",[8]UF!XFB1-[8]UF!XFD1,"")</definedName>
    <definedName name="Saldo.inicial">IF([8]UF!XFC1&lt;&gt;"",[8]UF!D1048576,"")</definedName>
    <definedName name="san" localSheetId="5">#REF!</definedName>
    <definedName name="san" localSheetId="6">#REF!</definedName>
    <definedName name="san">#REF!</definedName>
    <definedName name="SG" localSheetId="5">#REF!</definedName>
    <definedName name="SG" localSheetId="6">#REF!</definedName>
    <definedName name="SG">#REF!</definedName>
    <definedName name="SPSet">"current"</definedName>
    <definedName name="SPWS_WBID">""</definedName>
    <definedName name="Tab.CuentasGestion" localSheetId="2">[9]Modelos!$B$9:$B$80</definedName>
    <definedName name="Tab.CuentasGestion">[9]Modelos!$B$9:$B$80</definedName>
    <definedName name="TabAno1" localSheetId="2">'[6]BCE $'!#REF!</definedName>
    <definedName name="TabAno1" localSheetId="5">#REF!</definedName>
    <definedName name="TabAno1" localSheetId="6">#REF!</definedName>
    <definedName name="TabAno1">#REF!</definedName>
    <definedName name="TabAno2" localSheetId="2">'[6]BCE $'!#REF!</definedName>
    <definedName name="TabAno2" localSheetId="5">#REF!</definedName>
    <definedName name="TabAno2" localSheetId="6">#REF!</definedName>
    <definedName name="TabAno2">#REF!</definedName>
    <definedName name="TabPivot" localSheetId="5">#REF!</definedName>
    <definedName name="TabPivot" localSheetId="6">#REF!</definedName>
    <definedName name="TabPivot">#REF!</definedName>
    <definedName name="TabUtilidad1" localSheetId="2">'[10]Estado de Resultados'!$E$561</definedName>
    <definedName name="TabUtilidad1">'[10]Estado de Resultados'!$E$561</definedName>
    <definedName name="TabUtilidad2" localSheetId="2">'[10]Estado de Resultados'!$F$561</definedName>
    <definedName name="TabUtilidad2">'[10]Estado de Resultados'!$F$561</definedName>
    <definedName name="tapa" localSheetId="5">#REF!</definedName>
    <definedName name="tapa" localSheetId="6">#REF!</definedName>
    <definedName name="tapa">#REF!</definedName>
    <definedName name="TapaGtíasporRecuperar" localSheetId="5">#REF!</definedName>
    <definedName name="TapaGtíasporRecuperar" localSheetId="6">#REF!</definedName>
    <definedName name="TapaGtíasporRecuperar">#REF!</definedName>
    <definedName name="Tasa_interés_anual">[8]UF!$C$3</definedName>
    <definedName name="Tasa_periódica" localSheetId="1">Tasa_interés_anual/Pagos_por_año</definedName>
    <definedName name="Tasa_periódica">Tasa_interés_anual/Pagos_por_año</definedName>
    <definedName name="_xlnm.Print_Titles" localSheetId="2">'2018.ERM $_Item'!$1:$9</definedName>
    <definedName name="Total_de_pagos" localSheetId="1">Pagos_por_año*Plazo_en_años</definedName>
    <definedName name="Total_de_pagos">Pagos_por_año*Plazo_en_años</definedName>
    <definedName name="UF" localSheetId="5">#REF!</definedName>
    <definedName name="UF" localSheetId="6">#REF!</definedName>
    <definedName name="UF">#REF!</definedName>
    <definedName name="UF_44">'[11]220101'!$K$2</definedName>
    <definedName name="UF_53">'[11]210102'!$K$2</definedName>
    <definedName name="UF_55">'[11]220301'!$K$2</definedName>
    <definedName name="UF_77">[12]BCI!$L$2</definedName>
    <definedName name="v" localSheetId="5" hidden="1">#REF!</definedName>
    <definedName name="v" localSheetId="6" hidden="1">#REF!</definedName>
    <definedName name="v" hidden="1">#REF!</definedName>
    <definedName name="Vencim_primer_pago">[8]UF!$C$6</definedName>
    <definedName name="W" localSheetId="5">#REF!</definedName>
    <definedName name="W" localSheetId="6">#REF!</definedName>
    <definedName name="W">#REF!</definedName>
    <definedName name="ZAF" localSheetId="5">#REF!</definedName>
    <definedName name="ZAF" localSheetId="6">#REF!</definedName>
    <definedName name="ZAF">#REF!</definedName>
  </definedNames>
  <calcPr calcId="140001" concurrentCalc="0"/>
  <customWorkbookViews>
    <customWorkbookView name="kxaguilerac - Vista personalizada" guid="{39C2FC2B-EE42-42BB-B7CE-93687BF52C61}" mergeInterval="0" personalView="1" maximized="1" xWindow="1" yWindow="1" windowWidth="1366" windowHeight="547" tabRatio="798" activeSheetId="12"/>
    <customWorkbookView name="jmmedallac - Vista personalizada" guid="{BAAD1E4E-24ED-4AE3-8149-8FCD6745FAB0}" mergeInterval="0" personalView="1" maximized="1" xWindow="1" yWindow="1" windowWidth="1024" windowHeight="547" tabRatio="930" activeSheetId="50"/>
    <customWorkbookView name="slopez - Vista personalizada" guid="{2E8DB4A7-9DDE-46FE-9CD5-D3816C3807A5}" mergeInterval="0" personalView="1" maximized="1" xWindow="1" yWindow="1" windowWidth="1024" windowHeight="548" tabRatio="759" activeSheetId="89"/>
    <customWorkbookView name="gariveraz - Vista personalizada" guid="{C6493042-9407-41F4-A638-11A1204B124B}" mergeInterval="0" personalView="1" maximized="1" xWindow="1" yWindow="1" windowWidth="1024" windowHeight="543" tabRatio="759" activeSheetId="111"/>
    <customWorkbookView name="rfmonardezd - Vista personalizada" guid="{135ECA79-A213-4E3D-BE95-22797DC70F30}" mergeInterval="0" personalView="1" maximized="1" xWindow="1" yWindow="1" windowWidth="1024" windowHeight="548" activeSheetId="102"/>
    <customWorkbookView name="racastillos - Vista personalizada" guid="{1F410279-61BF-4760-A7E1-D17D8BC7C8FF}" mergeInterval="0" personalView="1" maximized="1" xWindow="1" yWindow="1" windowWidth="1024" windowHeight="548" tabRatio="596" activeSheetId="99"/>
    <customWorkbookView name="eabravom - Vista personalizada" guid="{1A12CD91-7B89-46ED-B1D0-1D60CB900ED0}" mergeInterval="0" personalView="1" maximized="1" xWindow="1" yWindow="1" windowWidth="1024" windowHeight="505" tabRatio="593" activeSheetId="50"/>
    <customWorkbookView name="mepereirah - Vista personalizada" guid="{7FEF4C7D-59BB-43A1-8707-11603C13EF2E}" mergeInterval="0" personalView="1" maximized="1" xWindow="1" yWindow="1" windowWidth="1280" windowHeight="764" activeSheetId="142"/>
  </customWorkbookViews>
  <pivotCaches>
    <pivotCache cacheId="1" r:id="rId22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272" l="1"/>
  <c r="C5" i="297"/>
  <c r="G5" i="304"/>
  <c r="E5" i="304"/>
  <c r="M25" i="305"/>
  <c r="C20" i="41"/>
  <c r="A1" i="297"/>
  <c r="D12" i="307"/>
  <c r="D18" i="297"/>
  <c r="E19" i="304"/>
  <c r="G19" i="304"/>
  <c r="C17" i="304"/>
  <c r="E18" i="304"/>
  <c r="G18" i="304"/>
  <c r="T33" i="305"/>
  <c r="E51" i="304"/>
  <c r="C44" i="304"/>
  <c r="E50" i="304"/>
  <c r="G51" i="304"/>
  <c r="S31" i="305"/>
  <c r="G50" i="304"/>
  <c r="G49" i="304"/>
  <c r="G48" i="304"/>
  <c r="G47" i="304"/>
  <c r="M30" i="305"/>
  <c r="G46" i="304"/>
  <c r="E49" i="304"/>
  <c r="E48" i="304"/>
  <c r="E47" i="304"/>
  <c r="E46" i="304"/>
  <c r="E45" i="304"/>
  <c r="G45" i="304"/>
  <c r="S32" i="305"/>
  <c r="R32" i="305"/>
  <c r="O32" i="305"/>
  <c r="N32" i="305"/>
  <c r="P32" i="305"/>
  <c r="L23" i="305"/>
  <c r="K23" i="305"/>
  <c r="J23" i="305"/>
  <c r="I23" i="305"/>
  <c r="H23" i="305"/>
  <c r="E14" i="304"/>
  <c r="E13" i="304"/>
  <c r="E12" i="304"/>
  <c r="E11" i="304"/>
  <c r="E10" i="304"/>
  <c r="E9" i="304"/>
  <c r="E8" i="304"/>
  <c r="E7" i="304"/>
  <c r="E6" i="304"/>
  <c r="E4" i="304"/>
  <c r="C3" i="304"/>
  <c r="G13" i="304"/>
  <c r="G12" i="304"/>
  <c r="G11" i="304"/>
  <c r="G10" i="304"/>
  <c r="G9" i="304"/>
  <c r="G8" i="304"/>
  <c r="G7" i="304"/>
  <c r="G6" i="304"/>
  <c r="R25" i="305"/>
  <c r="G4" i="304"/>
  <c r="O24" i="305"/>
  <c r="E2" i="306"/>
  <c r="E3" i="306"/>
  <c r="E4" i="306"/>
  <c r="E5" i="306"/>
  <c r="E6" i="306"/>
  <c r="E7" i="306"/>
  <c r="E8" i="306"/>
  <c r="E9" i="306"/>
  <c r="E10" i="306"/>
  <c r="E11" i="306"/>
  <c r="E12" i="306"/>
  <c r="E13" i="306"/>
  <c r="E14" i="306"/>
  <c r="E15" i="306"/>
  <c r="E16" i="306"/>
  <c r="E17" i="306"/>
  <c r="E18" i="306"/>
  <c r="E19" i="306"/>
  <c r="E20" i="306"/>
  <c r="E21" i="306"/>
  <c r="E22" i="306"/>
  <c r="E23" i="306"/>
  <c r="E24" i="306"/>
  <c r="E25" i="306"/>
  <c r="E26" i="306"/>
  <c r="E27" i="306"/>
  <c r="E28" i="306"/>
  <c r="E29" i="306"/>
  <c r="E30" i="306"/>
  <c r="E31" i="306"/>
  <c r="E32" i="306"/>
  <c r="E33" i="306"/>
  <c r="E34" i="306"/>
  <c r="E35" i="306"/>
  <c r="E36" i="306"/>
  <c r="E37" i="306"/>
  <c r="E38" i="306"/>
  <c r="E41" i="306"/>
  <c r="C24" i="41"/>
  <c r="D41" i="306"/>
  <c r="C41" i="306"/>
  <c r="G38" i="306"/>
  <c r="G37" i="306"/>
  <c r="G36" i="306"/>
  <c r="G35" i="306"/>
  <c r="G34" i="306"/>
  <c r="G33" i="306"/>
  <c r="G32" i="306"/>
  <c r="G31" i="306"/>
  <c r="G30" i="306"/>
  <c r="G29" i="306"/>
  <c r="G28" i="306"/>
  <c r="G27" i="306"/>
  <c r="G26" i="306"/>
  <c r="G25" i="306"/>
  <c r="G24" i="306"/>
  <c r="G23" i="306"/>
  <c r="G22" i="306"/>
  <c r="G21" i="306"/>
  <c r="G20" i="306"/>
  <c r="G19" i="306"/>
  <c r="G18" i="306"/>
  <c r="G17" i="306"/>
  <c r="G16" i="306"/>
  <c r="G15" i="306"/>
  <c r="G14" i="306"/>
  <c r="G13" i="306"/>
  <c r="G12" i="306"/>
  <c r="G11" i="306"/>
  <c r="G10" i="306"/>
  <c r="G9" i="306"/>
  <c r="G8" i="306"/>
  <c r="G7" i="306"/>
  <c r="G6" i="306"/>
  <c r="G5" i="306"/>
  <c r="G4" i="306"/>
  <c r="G3" i="306"/>
  <c r="G2" i="306"/>
  <c r="C5" i="305"/>
  <c r="C3" i="305"/>
  <c r="G54" i="304"/>
  <c r="G53" i="304"/>
  <c r="G52" i="304"/>
  <c r="G44" i="304"/>
  <c r="G43" i="304"/>
  <c r="G42" i="304"/>
  <c r="G41" i="304"/>
  <c r="G40" i="304"/>
  <c r="G39" i="304"/>
  <c r="G38" i="304"/>
  <c r="G37" i="304"/>
  <c r="G36" i="304"/>
  <c r="G35" i="304"/>
  <c r="G34" i="304"/>
  <c r="G33" i="304"/>
  <c r="G32" i="304"/>
  <c r="G31" i="304"/>
  <c r="G30" i="304"/>
  <c r="G29" i="304"/>
  <c r="G28" i="304"/>
  <c r="G27" i="304"/>
  <c r="G26" i="304"/>
  <c r="G25" i="304"/>
  <c r="G24" i="304"/>
  <c r="G23" i="304"/>
  <c r="G22" i="304"/>
  <c r="G17" i="304"/>
  <c r="M29" i="305"/>
  <c r="G21" i="304"/>
  <c r="G20" i="304"/>
  <c r="G16" i="304"/>
  <c r="G15" i="304"/>
  <c r="G14" i="304"/>
  <c r="G3" i="304"/>
  <c r="G2" i="304"/>
  <c r="S30" i="305"/>
  <c r="M32" i="305"/>
  <c r="S28" i="305"/>
  <c r="N31" i="305"/>
  <c r="O31" i="305"/>
  <c r="P31" i="305"/>
  <c r="R31" i="305"/>
  <c r="N30" i="305"/>
  <c r="R30" i="305"/>
  <c r="M31" i="305"/>
  <c r="Q31" i="305"/>
  <c r="O30" i="305"/>
  <c r="P30" i="305"/>
  <c r="Q30" i="305"/>
  <c r="S26" i="305"/>
  <c r="P27" i="305"/>
  <c r="N27" i="305"/>
  <c r="O29" i="305"/>
  <c r="S27" i="305"/>
  <c r="R29" i="305"/>
  <c r="N26" i="305"/>
  <c r="S29" i="305"/>
  <c r="N29" i="305"/>
  <c r="Q27" i="305"/>
  <c r="M24" i="305"/>
  <c r="Q24" i="305"/>
  <c r="O26" i="305"/>
  <c r="R27" i="305"/>
  <c r="P24" i="305"/>
  <c r="S25" i="305"/>
  <c r="M26" i="305"/>
  <c r="R24" i="305"/>
  <c r="P26" i="305"/>
  <c r="N24" i="305"/>
  <c r="M27" i="305"/>
  <c r="S24" i="305"/>
  <c r="Q26" i="305"/>
  <c r="O28" i="305"/>
  <c r="M28" i="305"/>
  <c r="O25" i="305"/>
  <c r="R26" i="305"/>
  <c r="P28" i="305"/>
  <c r="N28" i="305"/>
  <c r="P25" i="305"/>
  <c r="Q28" i="305"/>
  <c r="N25" i="305"/>
  <c r="Q25" i="305"/>
  <c r="O27" i="305"/>
  <c r="R28" i="305"/>
  <c r="E54" i="304"/>
  <c r="E53" i="304"/>
  <c r="E52" i="304"/>
  <c r="E44" i="304"/>
  <c r="E43" i="304"/>
  <c r="E42" i="304"/>
  <c r="E41" i="304"/>
  <c r="E40" i="304"/>
  <c r="E39" i="304"/>
  <c r="E38" i="304"/>
  <c r="E37" i="304"/>
  <c r="E36" i="304"/>
  <c r="E35" i="304"/>
  <c r="E34" i="304"/>
  <c r="E33" i="304"/>
  <c r="E32" i="304"/>
  <c r="E31" i="304"/>
  <c r="E30" i="304"/>
  <c r="E29" i="304"/>
  <c r="E28" i="304"/>
  <c r="E27" i="304"/>
  <c r="E26" i="304"/>
  <c r="Q32" i="305"/>
  <c r="T32" i="305"/>
  <c r="E25" i="304"/>
  <c r="E24" i="304"/>
  <c r="E23" i="304"/>
  <c r="E22" i="304"/>
  <c r="E17" i="304"/>
  <c r="P29" i="305"/>
  <c r="E21" i="304"/>
  <c r="E20" i="304"/>
  <c r="E16" i="304"/>
  <c r="E15" i="304"/>
  <c r="O13" i="305"/>
  <c r="E3" i="304"/>
  <c r="E2" i="304"/>
  <c r="N19" i="305"/>
  <c r="N18" i="305"/>
  <c r="T54" i="305"/>
  <c r="C54" i="305"/>
  <c r="A54" i="305"/>
  <c r="T53" i="305"/>
  <c r="C53" i="305"/>
  <c r="A53" i="305"/>
  <c r="T52" i="305"/>
  <c r="C52" i="305"/>
  <c r="A52" i="305"/>
  <c r="T51" i="305"/>
  <c r="C51" i="305"/>
  <c r="A51" i="305"/>
  <c r="T50" i="305"/>
  <c r="C50" i="305"/>
  <c r="A50" i="305"/>
  <c r="T49" i="305"/>
  <c r="C49" i="305"/>
  <c r="A49" i="305"/>
  <c r="T48" i="305"/>
  <c r="C48" i="305"/>
  <c r="A48" i="305"/>
  <c r="T47" i="305"/>
  <c r="C47" i="305"/>
  <c r="A47" i="305"/>
  <c r="T46" i="305"/>
  <c r="C46" i="305"/>
  <c r="A46" i="305"/>
  <c r="T45" i="305"/>
  <c r="C45" i="305"/>
  <c r="A45" i="305"/>
  <c r="T44" i="305"/>
  <c r="C44" i="305"/>
  <c r="A44" i="305"/>
  <c r="T43" i="305"/>
  <c r="C43" i="305"/>
  <c r="A43" i="305"/>
  <c r="T42" i="305"/>
  <c r="C42" i="305"/>
  <c r="A42" i="305"/>
  <c r="A41" i="305"/>
  <c r="T40" i="305"/>
  <c r="C40" i="305"/>
  <c r="A40" i="305"/>
  <c r="T39" i="305"/>
  <c r="C39" i="305"/>
  <c r="A39" i="305"/>
  <c r="Q37" i="305"/>
  <c r="Q36" i="305"/>
  <c r="P37" i="305"/>
  <c r="P36" i="305"/>
  <c r="O37" i="305"/>
  <c r="O36" i="305"/>
  <c r="N37" i="305"/>
  <c r="N36" i="305"/>
  <c r="M37" i="305"/>
  <c r="M36" i="305"/>
  <c r="K37" i="305"/>
  <c r="K36" i="305"/>
  <c r="J37" i="305"/>
  <c r="J36" i="305"/>
  <c r="I37" i="305"/>
  <c r="I36" i="305"/>
  <c r="T38" i="305"/>
  <c r="C38" i="305"/>
  <c r="S37" i="305"/>
  <c r="S36" i="305"/>
  <c r="R37" i="305"/>
  <c r="R36" i="305"/>
  <c r="L37" i="305"/>
  <c r="L36" i="305"/>
  <c r="A37" i="305"/>
  <c r="A36" i="305"/>
  <c r="A35" i="305"/>
  <c r="T34" i="305"/>
  <c r="C34" i="305"/>
  <c r="A34" i="305"/>
  <c r="A33" i="305"/>
  <c r="A32" i="305"/>
  <c r="A29" i="305"/>
  <c r="A28" i="305"/>
  <c r="A27" i="305"/>
  <c r="A26" i="305"/>
  <c r="A25" i="305"/>
  <c r="A24" i="305"/>
  <c r="A23" i="305"/>
  <c r="A22" i="305"/>
  <c r="T21" i="305"/>
  <c r="C21" i="305"/>
  <c r="A21" i="305"/>
  <c r="T20" i="305"/>
  <c r="C20" i="305"/>
  <c r="A20" i="305"/>
  <c r="A19" i="305"/>
  <c r="S18" i="305"/>
  <c r="R18" i="305"/>
  <c r="Q18" i="305"/>
  <c r="P18" i="305"/>
  <c r="O18" i="305"/>
  <c r="M18" i="305"/>
  <c r="L18" i="305"/>
  <c r="K18" i="305"/>
  <c r="J18" i="305"/>
  <c r="I18" i="305"/>
  <c r="H18" i="305"/>
  <c r="A18" i="305"/>
  <c r="T17" i="305"/>
  <c r="A17" i="305"/>
  <c r="T16" i="305"/>
  <c r="C16" i="305"/>
  <c r="A16" i="305"/>
  <c r="T15" i="305"/>
  <c r="C15" i="305"/>
  <c r="A15" i="305"/>
  <c r="G14" i="305"/>
  <c r="A14" i="305"/>
  <c r="A13" i="305"/>
  <c r="A12" i="305"/>
  <c r="A11" i="305"/>
  <c r="C10" i="305"/>
  <c r="C4" i="305"/>
  <c r="T31" i="305"/>
  <c r="Q29" i="305"/>
  <c r="T29" i="305"/>
  <c r="T26" i="305"/>
  <c r="T30" i="305"/>
  <c r="T28" i="305"/>
  <c r="T25" i="305"/>
  <c r="T27" i="305"/>
  <c r="S13" i="305"/>
  <c r="S12" i="305"/>
  <c r="S11" i="305"/>
  <c r="O23" i="305"/>
  <c r="O22" i="305"/>
  <c r="S23" i="305"/>
  <c r="S22" i="305"/>
  <c r="P23" i="305"/>
  <c r="P22" i="305"/>
  <c r="N23" i="305"/>
  <c r="N22" i="305"/>
  <c r="M23" i="305"/>
  <c r="M22" i="305"/>
  <c r="R23" i="305"/>
  <c r="R22" i="305"/>
  <c r="T19" i="305"/>
  <c r="C17" i="305"/>
  <c r="H37" i="305"/>
  <c r="H36" i="305"/>
  <c r="R13" i="305"/>
  <c r="Q13" i="305"/>
  <c r="O12" i="305"/>
  <c r="O11" i="305"/>
  <c r="P13" i="305"/>
  <c r="M12" i="305"/>
  <c r="M11" i="305"/>
  <c r="I12" i="305"/>
  <c r="I11" i="305"/>
  <c r="H12" i="305"/>
  <c r="H11" i="305"/>
  <c r="J12" i="305"/>
  <c r="J11" i="305"/>
  <c r="L12" i="305"/>
  <c r="L11" i="305"/>
  <c r="N12" i="305"/>
  <c r="N11" i="305"/>
  <c r="L22" i="305"/>
  <c r="K22" i="305"/>
  <c r="T37" i="305"/>
  <c r="T18" i="305"/>
  <c r="C18" i="305"/>
  <c r="X13" i="305"/>
  <c r="Q23" i="305"/>
  <c r="Q22" i="305"/>
  <c r="L35" i="305"/>
  <c r="C19" i="305"/>
  <c r="N35" i="305"/>
  <c r="M35" i="305"/>
  <c r="T13" i="305"/>
  <c r="C13" i="305"/>
  <c r="K12" i="305"/>
  <c r="K11" i="305"/>
  <c r="K35" i="305"/>
  <c r="R12" i="305"/>
  <c r="R11" i="305"/>
  <c r="P12" i="305"/>
  <c r="P11" i="305"/>
  <c r="Q12" i="305"/>
  <c r="Q11" i="305"/>
  <c r="C37" i="305"/>
  <c r="T36" i="305"/>
  <c r="C27" i="305"/>
  <c r="O35" i="305"/>
  <c r="S35" i="305"/>
  <c r="H22" i="305"/>
  <c r="H35" i="305"/>
  <c r="T24" i="305"/>
  <c r="C29" i="305"/>
  <c r="C26" i="305"/>
  <c r="C33" i="305"/>
  <c r="I22" i="305"/>
  <c r="I35" i="305"/>
  <c r="C25" i="305"/>
  <c r="C32" i="305"/>
  <c r="J22" i="305"/>
  <c r="J35" i="305"/>
  <c r="T14" i="305"/>
  <c r="C14" i="305"/>
  <c r="T23" i="305"/>
  <c r="T22" i="305"/>
  <c r="X18" i="305"/>
  <c r="P35" i="305"/>
  <c r="Q35" i="305"/>
  <c r="Q41" i="305"/>
  <c r="Q59" i="305"/>
  <c r="R35" i="305"/>
  <c r="M41" i="305"/>
  <c r="M59" i="305"/>
  <c r="C28" i="305"/>
  <c r="T12" i="305"/>
  <c r="T11" i="305"/>
  <c r="X12" i="305"/>
  <c r="X19" i="305"/>
  <c r="C24" i="305"/>
  <c r="T35" i="305"/>
  <c r="K41" i="305"/>
  <c r="K59" i="305"/>
  <c r="L41" i="305"/>
  <c r="L59" i="305"/>
  <c r="R41" i="305"/>
  <c r="R59" i="305"/>
  <c r="I41" i="305"/>
  <c r="I59" i="305"/>
  <c r="S41" i="305"/>
  <c r="S59" i="305"/>
  <c r="H41" i="305"/>
  <c r="H59" i="305"/>
  <c r="J41" i="305"/>
  <c r="J59" i="305"/>
  <c r="O41" i="305"/>
  <c r="O59" i="305"/>
  <c r="P41" i="305"/>
  <c r="P59" i="305"/>
  <c r="N41" i="305"/>
  <c r="N59" i="305"/>
  <c r="C23" i="305"/>
  <c r="C12" i="305"/>
  <c r="C35" i="305"/>
  <c r="T41" i="305"/>
  <c r="J17" i="297"/>
  <c r="C41" i="305"/>
  <c r="D57" i="304"/>
  <c r="C57" i="304"/>
  <c r="E57" i="304"/>
  <c r="D10" i="297"/>
  <c r="E58" i="304"/>
  <c r="L20" i="297"/>
  <c r="L19" i="297"/>
  <c r="L18" i="297"/>
  <c r="L17" i="297"/>
  <c r="L16" i="297"/>
  <c r="L15" i="297"/>
  <c r="L14" i="297"/>
  <c r="L13" i="297"/>
  <c r="L12" i="297"/>
  <c r="L11" i="297"/>
  <c r="L10" i="297"/>
  <c r="F20" i="297"/>
  <c r="F19" i="297"/>
  <c r="F17" i="297"/>
  <c r="F16" i="297"/>
  <c r="F15" i="297"/>
  <c r="F14" i="297"/>
  <c r="F13" i="297"/>
  <c r="F12" i="297"/>
  <c r="F11" i="297"/>
  <c r="B9" i="297"/>
  <c r="B16" i="297"/>
  <c r="B23" i="297"/>
  <c r="F18" i="297"/>
  <c r="D23" i="297"/>
  <c r="B14" i="41"/>
  <c r="D25" i="297"/>
  <c r="H12" i="297"/>
  <c r="H23" i="297"/>
  <c r="J23" i="297"/>
  <c r="J27" i="297"/>
  <c r="J25" i="297"/>
  <c r="J26" i="297"/>
</calcChain>
</file>

<file path=xl/sharedStrings.xml><?xml version="1.0" encoding="utf-8"?>
<sst xmlns="http://schemas.openxmlformats.org/spreadsheetml/2006/main" count="538" uniqueCount="164">
  <si>
    <t>CUENTA</t>
  </si>
  <si>
    <t>SALDO</t>
  </si>
  <si>
    <t>Fecha</t>
  </si>
  <si>
    <t>ANALISIS DE CUENTA</t>
  </si>
  <si>
    <t>PÁGINA 1 DE 1</t>
  </si>
  <si>
    <t>FECHA</t>
  </si>
  <si>
    <t xml:space="preserve">EMPRESA </t>
  </si>
  <si>
    <t>:</t>
  </si>
  <si>
    <t>CUENTA Nº</t>
  </si>
  <si>
    <t>NOMBRE</t>
  </si>
  <si>
    <t>ELABORADO POR</t>
  </si>
  <si>
    <t>REVISADO POR</t>
  </si>
  <si>
    <t>APROBADO POR</t>
  </si>
  <si>
    <t>SALDOS</t>
  </si>
  <si>
    <t>COMENTARIOS</t>
  </si>
  <si>
    <t>Fondos por Rendir</t>
  </si>
  <si>
    <t>DISPONIBLE</t>
  </si>
  <si>
    <t>DEUDORES VARIOS</t>
  </si>
  <si>
    <t>PATRIMONIO</t>
  </si>
  <si>
    <t>RUBRO</t>
  </si>
  <si>
    <t>VOLVER</t>
  </si>
  <si>
    <t>ST</t>
  </si>
  <si>
    <t>Resultado del Ejercicio</t>
  </si>
  <si>
    <t>Reserva Rev. Capital Propio</t>
  </si>
  <si>
    <t>FECHA 1</t>
  </si>
  <si>
    <t>FECHA 2</t>
  </si>
  <si>
    <t>Capital</t>
  </si>
  <si>
    <t>Utilidades acumuladas</t>
  </si>
  <si>
    <t>Impuesto a la Renta</t>
  </si>
  <si>
    <t>ANÁLSIS</t>
  </si>
  <si>
    <t>Perdidas acumuladas</t>
  </si>
  <si>
    <t>Total general</t>
  </si>
  <si>
    <t>Check</t>
  </si>
  <si>
    <t xml:space="preserve">BANCO </t>
  </si>
  <si>
    <t>Asociacion Chilena de Arqueros</t>
  </si>
  <si>
    <t>RUT 65.143.024-0</t>
  </si>
  <si>
    <t>Glosa</t>
  </si>
  <si>
    <t>Cargo</t>
  </si>
  <si>
    <t>Abono</t>
  </si>
  <si>
    <t>Saldo</t>
  </si>
  <si>
    <t>Saldo Apertura</t>
  </si>
  <si>
    <t>Banco Estado</t>
  </si>
  <si>
    <t>Total</t>
  </si>
  <si>
    <t>Gastos notariales y varios</t>
  </si>
  <si>
    <t>Ingreso socio</t>
  </si>
  <si>
    <t>Ingreso socios</t>
  </si>
  <si>
    <t>Ingreso 6 socios</t>
  </si>
  <si>
    <t>?</t>
  </si>
  <si>
    <t>Ingreso socios, 2 cubs</t>
  </si>
  <si>
    <t>Inscripción curso de monitor</t>
  </si>
  <si>
    <t>GRUPO</t>
  </si>
  <si>
    <t>ITEM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</si>
  <si>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</si>
  <si>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</si>
  <si>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</si>
  <si>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</si>
  <si>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</si>
  <si>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</si>
  <si>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</si>
  <si>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</si>
  <si>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</si>
  <si>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</si>
  <si>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</si>
  <si>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</si>
  <si>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actividades ordinarias</t>
  </si>
  <si>
    <t>Ingresos</t>
  </si>
  <si>
    <t>|||</t>
  </si>
  <si>
    <t>Ingresos Socios</t>
  </si>
  <si>
    <t>Otros Ingresos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</si>
  <si>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</si>
  <si>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</si>
  <si>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</si>
  <si>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Gasto de administración</t>
  </si>
  <si>
    <t>Costos de distribución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</si>
  <si>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</si>
  <si>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</si>
  <si>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Gasto por impuestos a las ganancias</t>
  </si>
  <si>
    <t>Ganancia (pérdida) procedente de operaciones continuadas</t>
  </si>
  <si>
    <t>Ganancia (pérdida) procedente de operaciones discontinuadas</t>
  </si>
  <si>
    <t>Ganancia (pérdida)</t>
  </si>
  <si>
    <t>Ganancia (pérdida), atribuible a</t>
  </si>
  <si>
    <t>Ganancia (pérdida), atribuible a los propietarios de la controladora</t>
  </si>
  <si>
    <t>Ganancia (pérdida), atribuible a participaciones no controladoras</t>
  </si>
  <si>
    <t>Ganancias por acción</t>
  </si>
  <si>
    <t>Ganancia por acción básica</t>
  </si>
  <si>
    <t>Ganancia (pérdida) por acción básica en operaciones continuadas</t>
  </si>
  <si>
    <t>Ganancia (pérdidas por acción básica en operaciones discontinuadas</t>
  </si>
  <si>
    <t>Ganancia (pérdida) por acción básica</t>
  </si>
  <si>
    <t>Ganancias por acción diluidas</t>
  </si>
  <si>
    <t>Ganancias (pérdida) diluida por acción procedente de operaciones continuadas</t>
  </si>
  <si>
    <t>Ganancias (pérdida) diluida por acción procedentes de operaciones discontinuadas</t>
  </si>
  <si>
    <t>Ganancias (pérdida) diluida por acción</t>
  </si>
  <si>
    <t>Saldo según Balance Mensual</t>
  </si>
  <si>
    <t>Tipo</t>
  </si>
  <si>
    <t>Mes</t>
  </si>
  <si>
    <t xml:space="preserve">documento </t>
  </si>
  <si>
    <t>n°</t>
  </si>
  <si>
    <t>Gasto Notarial</t>
  </si>
  <si>
    <t>Boleta</t>
  </si>
  <si>
    <t>Arriendo</t>
  </si>
  <si>
    <t>Recibo</t>
  </si>
  <si>
    <t>Correos y Valijas</t>
  </si>
  <si>
    <t>Legalizacion Fotocopia y autorizacion de firma</t>
  </si>
  <si>
    <t>Uso de Sede</t>
  </si>
  <si>
    <t>Transporte de carga enviada por marcelo castillo</t>
  </si>
  <si>
    <t>Articulo de escritorio</t>
  </si>
  <si>
    <t>Articulos de escritorio</t>
  </si>
  <si>
    <t>Fotocopias e impresiones</t>
  </si>
  <si>
    <t>Fotocopias documentos tribunal electoral coquimbo</t>
  </si>
  <si>
    <t>Libro de registros socios</t>
  </si>
  <si>
    <t>Envio certificado registro ind</t>
  </si>
  <si>
    <t>Diferencia por rendir</t>
  </si>
  <si>
    <t>tipo</t>
  </si>
  <si>
    <t>Resultado</t>
  </si>
  <si>
    <t>Balance</t>
  </si>
  <si>
    <t>Giro $80.000 cajero automatico</t>
  </si>
  <si>
    <t>Rendicion Claudio Covacevich</t>
  </si>
  <si>
    <t>Gav</t>
  </si>
  <si>
    <t>Giro $200.000 + $10.000</t>
  </si>
  <si>
    <t>Beneficios Socios</t>
  </si>
  <si>
    <t>Factura</t>
  </si>
  <si>
    <t xml:space="preserve">30 medallas oro </t>
  </si>
  <si>
    <t>Diferencia a favor F-692</t>
  </si>
  <si>
    <t>saldo x rendir</t>
  </si>
  <si>
    <t>Giro $30.000+$200.000+$60000</t>
  </si>
  <si>
    <t>Glosa 2</t>
  </si>
  <si>
    <t>Giro  Cajero</t>
  </si>
  <si>
    <t>Publicidad</t>
  </si>
  <si>
    <t>N/A</t>
  </si>
  <si>
    <t>Reimpresion 100 ScoreCArd y Abono imagen corporativa</t>
  </si>
  <si>
    <t>Gastos Varios</t>
  </si>
  <si>
    <t>Envio valija alejandra valenzuela</t>
  </si>
  <si>
    <t xml:space="preserve">Parches y bordados </t>
  </si>
  <si>
    <t>Gastos Viajes</t>
  </si>
  <si>
    <t>Voucher</t>
  </si>
  <si>
    <t>Viaje Noviembre</t>
  </si>
  <si>
    <t>Colaciones y otros viajes</t>
  </si>
  <si>
    <t>Gastos librería curso monitores</t>
  </si>
  <si>
    <t>Impresiones 15 diplomas curso</t>
  </si>
  <si>
    <t>Colaciones</t>
  </si>
  <si>
    <t>Colaciones y cafeteria curso monitores</t>
  </si>
  <si>
    <t>Envio ScoreCar Puerto varas</t>
  </si>
  <si>
    <t>100 ScoreCard</t>
  </si>
  <si>
    <t>Rendiciones varias</t>
  </si>
  <si>
    <t>Analisis De Cuentas</t>
  </si>
  <si>
    <t>Ver</t>
  </si>
  <si>
    <t>Suma de Saldo</t>
  </si>
  <si>
    <t>Cartola</t>
  </si>
  <si>
    <t>tipo2</t>
  </si>
  <si>
    <t>Etiquetas de fila</t>
  </si>
  <si>
    <t>Etiquetas de columna</t>
  </si>
  <si>
    <t>Saldo a favor apertura</t>
  </si>
  <si>
    <t>Pago de Socio</t>
  </si>
  <si>
    <t>Sebastian Caniupan</t>
  </si>
  <si>
    <t>Richard Ponce</t>
  </si>
  <si>
    <t>Respaldos asociados</t>
  </si>
  <si>
    <t>Año 2018</t>
  </si>
  <si>
    <t xml:space="preserve">Gastos </t>
  </si>
  <si>
    <t>sin respaldo</t>
  </si>
  <si>
    <t>160-161</t>
  </si>
  <si>
    <t>DETALLE CARTOLA DE BANCO</t>
  </si>
  <si>
    <t>LIBRO DIARIO</t>
  </si>
  <si>
    <t>FONDO POR RENDIR</t>
  </si>
  <si>
    <t>DETALLE RESPALDOS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</si>
</sst>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 * #,##0_ ;_ * \-#,##0_ ;_ * &quot;-&quot;_ ;_ @_ 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* #,##0\ _€_-;\-* #,##0\ _€_-;_-* &quot;-&quot;??\ _€_-;_-@_-"/>
    <numFmt numFmtId="169" formatCode="_(* #,##0.00_);_(* \(#,##0.00\);_(* &quot;-&quot;??_);_(@_)"/>
    <numFmt numFmtId="170" formatCode="_(* #,##0_);_(* \(#,##0\);_(* &quot;-&quot;??_);_(@_)"/>
    <numFmt numFmtId="171" formatCode="[$$-340A]\ #,##0"/>
    <numFmt numFmtId="172" formatCode="&quot;&quot;"/>
    <numFmt numFmtId="173" formatCode="_ * #,##0.00_ ;_ * \-#,##0.00_ ;_ * &quot;-&quot;_ ;_ @_ "/>
    <numFmt numFmtId="174" formatCode="_-[$€-2]\ * #,##0.00_-;\-[$€-2]\ * #,##0.00_-;_-[$€-2]\ * &quot;-&quot;??_-"/>
    <numFmt numFmtId="175" formatCode="_-[$€]\ * #,##0.00_-;\-[$€]\ * #,##0.00_-;_-[$€]\ * &quot;-&quot;??_-;_-@_-"/>
    <numFmt numFmtId="176" formatCode="#,#00"/>
    <numFmt numFmtId="177" formatCode="#.##00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8"/>
      <name val="Tahoma"/>
      <family val="2"/>
    </font>
    <font>
      <b/>
      <sz val="16"/>
      <name val="Tahoma"/>
      <family val="2"/>
    </font>
    <font>
      <sz val="16"/>
      <name val="Tahoma"/>
      <family val="2"/>
    </font>
    <font>
      <sz val="14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 Narrow"/>
      <family val="2"/>
    </font>
    <font>
      <b/>
      <sz val="26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color theme="10"/>
      <name val="Arial Narrow"/>
      <family val="2"/>
    </font>
    <font>
      <sz val="8"/>
      <color theme="0"/>
      <name val="Arial Narrow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</font>
    <font>
      <sz val="6"/>
      <color indexed="8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0"/>
      <color theme="1"/>
      <name val="Arial Narrow"/>
      <family val="2"/>
    </font>
    <font>
      <u/>
      <sz val="10"/>
      <color theme="5"/>
      <name val="Arial Narrow"/>
      <family val="2"/>
    </font>
    <font>
      <b/>
      <sz val="14"/>
      <color rgb="FF00B050"/>
      <name val="Arial Narrow"/>
      <family val="2"/>
    </font>
    <font>
      <b/>
      <sz val="12"/>
      <color rgb="FF00B05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0"/>
      <color indexed="9"/>
      <name val="Arial Narrow"/>
      <family val="2"/>
    </font>
    <font>
      <b/>
      <sz val="10"/>
      <color theme="6" tint="0.39997558519241921"/>
      <name val="Arial Narrow"/>
      <family val="2"/>
    </font>
    <font>
      <sz val="8"/>
      <name val="Verdana"/>
      <family val="2"/>
    </font>
    <font>
      <sz val="8"/>
      <color theme="1"/>
      <name val="Verdana"/>
      <family val="2"/>
    </font>
    <font>
      <sz val="8"/>
      <color theme="9" tint="0.39997558519241921"/>
      <name val="Verdana"/>
      <family val="2"/>
    </font>
    <font>
      <b/>
      <sz val="8"/>
      <color indexed="9"/>
      <name val="Verdana"/>
      <family val="2"/>
    </font>
    <font>
      <sz val="10"/>
      <color theme="9" tint="0.39997558519241921"/>
      <name val="Arial Narrow"/>
      <family val="2"/>
    </font>
    <font>
      <b/>
      <sz val="10"/>
      <color theme="9" tint="0.39997558519241921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0"/>
      <color rgb="FF92D050"/>
      <name val="Verdana"/>
      <family val="2"/>
    </font>
    <font>
      <b/>
      <sz val="10"/>
      <color theme="8" tint="0.59999389629810485"/>
      <name val="Arial Narrow"/>
      <family val="2"/>
    </font>
    <font>
      <sz val="8"/>
      <color theme="8" tint="0.59999389629810485"/>
      <name val="Verdana"/>
      <family val="2"/>
    </font>
    <font>
      <b/>
      <sz val="10"/>
      <color theme="8" tint="0.59999389629810485"/>
      <name val="Verdana"/>
      <family val="2"/>
    </font>
    <font>
      <sz val="8"/>
      <color rgb="FFFFC000"/>
      <name val="Verdana"/>
      <family val="2"/>
    </font>
    <font>
      <b/>
      <sz val="8"/>
      <color theme="1"/>
      <name val="Verdan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 Narrow"/>
      <family val="2"/>
    </font>
    <font>
      <sz val="8"/>
      <name val="Arial"/>
    </font>
    <font>
      <u/>
      <sz val="10"/>
      <color theme="11"/>
      <name val="Arial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6095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0" fontId="28" fillId="0" borderId="0"/>
    <xf numFmtId="165" fontId="28" fillId="0" borderId="0" applyFont="0" applyFill="0" applyBorder="0" applyAlignment="0" applyProtection="0"/>
    <xf numFmtId="41" fontId="5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30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2" fillId="10" borderId="0" applyNumberFormat="0" applyBorder="0" applyAlignment="0" applyProtection="0"/>
    <xf numFmtId="0" fontId="33" fillId="23" borderId="22" applyNumberFormat="0" applyAlignment="0" applyProtection="0"/>
    <xf numFmtId="0" fontId="34" fillId="24" borderId="23" applyNumberFormat="0" applyAlignment="0" applyProtection="0"/>
    <xf numFmtId="0" fontId="35" fillId="0" borderId="24" applyNumberFormat="0" applyFill="0" applyAlignment="0" applyProtection="0"/>
    <xf numFmtId="0" fontId="36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8" fillId="0" borderId="0" applyNumberFormat="0" applyFill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8" borderId="0" applyNumberFormat="0" applyBorder="0" applyAlignment="0" applyProtection="0"/>
    <xf numFmtId="0" fontId="39" fillId="13" borderId="22" applyNumberFormat="0" applyAlignment="0" applyProtection="0"/>
    <xf numFmtId="0" fontId="40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6" fontId="36" fillId="0" borderId="0">
      <protection locked="0"/>
    </xf>
    <xf numFmtId="177" fontId="36" fillId="0" borderId="0"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43" fontId="4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43" fontId="4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44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1" fillId="0" borderId="0"/>
    <xf numFmtId="0" fontId="73" fillId="0" borderId="0" applyNumberFormat="0" applyFill="0" applyBorder="0" applyAlignment="0" applyProtection="0"/>
  </cellStyleXfs>
  <cellXfs count="283">
    <xf numFmtId="0" fontId="0" fillId="0" borderId="0" xfId="0"/>
    <xf numFmtId="0" fontId="10" fillId="2" borderId="0" xfId="0" applyFont="1" applyFill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1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/>
    <xf numFmtId="0" fontId="10" fillId="2" borderId="6" xfId="0" applyFont="1" applyFill="1" applyBorder="1"/>
    <xf numFmtId="0" fontId="10" fillId="2" borderId="0" xfId="0" applyFont="1" applyFill="1" applyBorder="1"/>
    <xf numFmtId="0" fontId="12" fillId="2" borderId="0" xfId="0" applyFont="1" applyFill="1" applyAlignment="1">
      <alignment vertical="center"/>
    </xf>
    <xf numFmtId="1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9" fillId="2" borderId="3" xfId="0" applyFont="1" applyFill="1" applyBorder="1"/>
    <xf numFmtId="0" fontId="9" fillId="2" borderId="0" xfId="0" applyFont="1" applyFill="1" applyBorder="1" applyAlignment="1">
      <alignment horizontal="left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justify" vertical="center" wrapText="1"/>
    </xf>
    <xf numFmtId="0" fontId="12" fillId="2" borderId="3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/>
    <xf numFmtId="0" fontId="12" fillId="2" borderId="4" xfId="0" applyFont="1" applyFill="1" applyBorder="1" applyAlignment="1"/>
    <xf numFmtId="0" fontId="12" fillId="2" borderId="4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4" fillId="2" borderId="0" xfId="0" applyFont="1" applyFill="1"/>
    <xf numFmtId="0" fontId="14" fillId="2" borderId="0" xfId="0" applyFont="1" applyFill="1" applyBorder="1" applyAlignment="1">
      <alignment horizontal="center" vertical="center"/>
    </xf>
    <xf numFmtId="171" fontId="12" fillId="2" borderId="0" xfId="0" applyNumberFormat="1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20" fillId="0" borderId="0" xfId="0" applyFont="1"/>
    <xf numFmtId="14" fontId="20" fillId="0" borderId="0" xfId="0" applyNumberFormat="1" applyFont="1" applyAlignment="1">
      <alignment horizontal="left"/>
    </xf>
    <xf numFmtId="10" fontId="20" fillId="0" borderId="0" xfId="0" applyNumberFormat="1" applyFont="1"/>
    <xf numFmtId="0" fontId="22" fillId="3" borderId="0" xfId="26" applyFont="1" applyFill="1"/>
    <xf numFmtId="0" fontId="24" fillId="3" borderId="20" xfId="26" applyFont="1" applyFill="1" applyBorder="1"/>
    <xf numFmtId="0" fontId="24" fillId="3" borderId="8" xfId="26" applyFont="1" applyFill="1" applyBorder="1"/>
    <xf numFmtId="0" fontId="24" fillId="3" borderId="7" xfId="26" applyFont="1" applyFill="1" applyBorder="1"/>
    <xf numFmtId="0" fontId="24" fillId="3" borderId="0" xfId="26" applyFont="1" applyFill="1"/>
    <xf numFmtId="0" fontId="25" fillId="4" borderId="16" xfId="26" applyFont="1" applyFill="1" applyBorder="1" applyAlignment="1">
      <alignment horizontal="center"/>
    </xf>
    <xf numFmtId="0" fontId="25" fillId="4" borderId="2" xfId="26" applyFont="1" applyFill="1" applyBorder="1" applyAlignment="1">
      <alignment horizontal="center"/>
    </xf>
    <xf numFmtId="0" fontId="25" fillId="3" borderId="1" xfId="26" applyFont="1" applyFill="1" applyBorder="1"/>
    <xf numFmtId="168" fontId="25" fillId="3" borderId="2" xfId="2" applyNumberFormat="1" applyFont="1" applyFill="1" applyBorder="1" applyAlignment="1"/>
    <xf numFmtId="0" fontId="24" fillId="0" borderId="10" xfId="26" applyFont="1" applyFill="1" applyBorder="1"/>
    <xf numFmtId="0" fontId="24" fillId="0" borderId="16" xfId="26" applyFont="1" applyFill="1" applyBorder="1"/>
    <xf numFmtId="0" fontId="24" fillId="0" borderId="2" xfId="26" applyFont="1" applyFill="1" applyBorder="1"/>
    <xf numFmtId="0" fontId="25" fillId="0" borderId="1" xfId="26" applyFont="1" applyFill="1" applyBorder="1"/>
    <xf numFmtId="168" fontId="25" fillId="0" borderId="10" xfId="2" applyNumberFormat="1" applyFont="1" applyFill="1" applyBorder="1"/>
    <xf numFmtId="170" fontId="24" fillId="0" borderId="16" xfId="2" applyNumberFormat="1" applyFont="1" applyFill="1" applyBorder="1"/>
    <xf numFmtId="0" fontId="24" fillId="0" borderId="16" xfId="26" applyFont="1" applyFill="1" applyBorder="1" applyAlignment="1">
      <alignment horizontal="center"/>
    </xf>
    <xf numFmtId="0" fontId="24" fillId="3" borderId="2" xfId="26" applyFont="1" applyFill="1" applyBorder="1" applyAlignment="1">
      <alignment horizontal="center"/>
    </xf>
    <xf numFmtId="0" fontId="25" fillId="3" borderId="3" xfId="26" applyFont="1" applyFill="1" applyBorder="1"/>
    <xf numFmtId="168" fontId="24" fillId="3" borderId="4" xfId="2" applyNumberFormat="1" applyFont="1" applyFill="1" applyBorder="1" applyAlignment="1"/>
    <xf numFmtId="0" fontId="24" fillId="0" borderId="0" xfId="26" applyFont="1" applyFill="1" applyBorder="1"/>
    <xf numFmtId="170" fontId="24" fillId="0" borderId="17" xfId="2" applyNumberFormat="1" applyFont="1" applyFill="1" applyBorder="1"/>
    <xf numFmtId="0" fontId="26" fillId="0" borderId="4" xfId="1" quotePrefix="1" applyFont="1" applyFill="1" applyBorder="1" applyAlignment="1" applyProtection="1">
      <alignment horizontal="center"/>
    </xf>
    <xf numFmtId="172" fontId="27" fillId="3" borderId="17" xfId="82" applyNumberFormat="1" applyFont="1" applyFill="1" applyBorder="1" applyAlignment="1">
      <alignment horizontal="center"/>
    </xf>
    <xf numFmtId="0" fontId="25" fillId="0" borderId="3" xfId="26" applyFont="1" applyFill="1" applyBorder="1"/>
    <xf numFmtId="168" fontId="24" fillId="0" borderId="0" xfId="2" applyNumberFormat="1" applyFont="1" applyFill="1" applyBorder="1"/>
    <xf numFmtId="0" fontId="26" fillId="0" borderId="17" xfId="1" applyFont="1" applyFill="1" applyBorder="1" applyAlignment="1" applyProtection="1">
      <alignment horizontal="center"/>
    </xf>
    <xf numFmtId="0" fontId="26" fillId="0" borderId="4" xfId="1" applyFont="1" applyFill="1" applyBorder="1" applyAlignment="1" applyProtection="1">
      <alignment horizontal="center"/>
    </xf>
    <xf numFmtId="168" fontId="25" fillId="0" borderId="0" xfId="2" applyNumberFormat="1" applyFont="1" applyFill="1" applyBorder="1"/>
    <xf numFmtId="0" fontId="24" fillId="0" borderId="3" xfId="26" applyFont="1" applyFill="1" applyBorder="1"/>
    <xf numFmtId="0" fontId="24" fillId="0" borderId="17" xfId="26" applyFont="1" applyFill="1" applyBorder="1"/>
    <xf numFmtId="168" fontId="25" fillId="3" borderId="4" xfId="2" applyNumberFormat="1" applyFont="1" applyFill="1" applyBorder="1" applyAlignment="1"/>
    <xf numFmtId="0" fontId="24" fillId="0" borderId="4" xfId="26" applyFont="1" applyFill="1" applyBorder="1" applyAlignment="1">
      <alignment horizontal="center"/>
    </xf>
    <xf numFmtId="0" fontId="24" fillId="0" borderId="17" xfId="26" applyFont="1" applyFill="1" applyBorder="1" applyAlignment="1">
      <alignment horizontal="center"/>
    </xf>
    <xf numFmtId="0" fontId="26" fillId="0" borderId="17" xfId="1" quotePrefix="1" applyFont="1" applyFill="1" applyBorder="1" applyAlignment="1" applyProtection="1">
      <alignment horizontal="center"/>
    </xf>
    <xf numFmtId="3" fontId="24" fillId="3" borderId="0" xfId="26" applyNumberFormat="1" applyFont="1" applyFill="1"/>
    <xf numFmtId="170" fontId="24" fillId="0" borderId="17" xfId="2" quotePrefix="1" applyNumberFormat="1" applyFont="1" applyFill="1" applyBorder="1"/>
    <xf numFmtId="0" fontId="25" fillId="3" borderId="5" xfId="26" applyFont="1" applyFill="1" applyBorder="1"/>
    <xf numFmtId="0" fontId="24" fillId="3" borderId="6" xfId="26" applyFont="1" applyFill="1" applyBorder="1"/>
    <xf numFmtId="0" fontId="24" fillId="3" borderId="9" xfId="26" applyFont="1" applyFill="1" applyBorder="1"/>
    <xf numFmtId="170" fontId="24" fillId="3" borderId="18" xfId="2" applyNumberFormat="1" applyFont="1" applyFill="1" applyBorder="1"/>
    <xf numFmtId="0" fontId="26" fillId="3" borderId="6" xfId="1" applyFont="1" applyFill="1" applyBorder="1" applyAlignment="1" applyProtection="1">
      <alignment horizontal="center"/>
    </xf>
    <xf numFmtId="0" fontId="24" fillId="3" borderId="5" xfId="26" applyFont="1" applyFill="1" applyBorder="1"/>
    <xf numFmtId="0" fontId="24" fillId="3" borderId="18" xfId="26" applyFont="1" applyFill="1" applyBorder="1"/>
    <xf numFmtId="170" fontId="25" fillId="3" borderId="0" xfId="26" applyNumberFormat="1" applyFont="1" applyFill="1"/>
    <xf numFmtId="3" fontId="25" fillId="3" borderId="0" xfId="26" applyNumberFormat="1" applyFont="1" applyFill="1"/>
    <xf numFmtId="14" fontId="20" fillId="0" borderId="0" xfId="0" applyNumberFormat="1" applyFont="1"/>
    <xf numFmtId="0" fontId="19" fillId="2" borderId="21" xfId="1" applyFill="1" applyBorder="1" applyAlignment="1" applyProtection="1">
      <alignment horizontal="center" vertical="center"/>
    </xf>
    <xf numFmtId="173" fontId="20" fillId="0" borderId="0" xfId="86" applyNumberFormat="1" applyFont="1"/>
    <xf numFmtId="165" fontId="0" fillId="0" borderId="0" xfId="86" applyFont="1"/>
    <xf numFmtId="165" fontId="0" fillId="0" borderId="0" xfId="0" applyNumberFormat="1"/>
    <xf numFmtId="0" fontId="6" fillId="0" borderId="0" xfId="0" applyFont="1"/>
    <xf numFmtId="14" fontId="0" fillId="0" borderId="0" xfId="0" applyNumberFormat="1"/>
    <xf numFmtId="165" fontId="6" fillId="0" borderId="0" xfId="86" applyFont="1"/>
    <xf numFmtId="0" fontId="22" fillId="0" borderId="0" xfId="16093" applyFont="1" applyBorder="1"/>
    <xf numFmtId="0" fontId="47" fillId="0" borderId="0" xfId="16093" applyFont="1" applyBorder="1"/>
    <xf numFmtId="0" fontId="48" fillId="0" borderId="0" xfId="10246" applyFont="1" applyFill="1" applyBorder="1" applyAlignment="1">
      <alignment vertical="center" wrapText="1"/>
    </xf>
    <xf numFmtId="49" fontId="47" fillId="0" borderId="0" xfId="16093" applyNumberFormat="1" applyFont="1" applyBorder="1" applyAlignment="1"/>
    <xf numFmtId="49" fontId="51" fillId="0" borderId="0" xfId="16093" applyNumberFormat="1" applyFont="1" applyFill="1" applyBorder="1" applyAlignment="1" applyProtection="1">
      <alignment horizontal="center" vertical="center"/>
    </xf>
    <xf numFmtId="0" fontId="51" fillId="0" borderId="0" xfId="16093" applyFont="1" applyFill="1" applyBorder="1" applyAlignment="1" applyProtection="1">
      <alignment horizontal="center" vertical="center"/>
    </xf>
    <xf numFmtId="49" fontId="52" fillId="0" borderId="0" xfId="16093" applyNumberFormat="1" applyFont="1" applyBorder="1" applyAlignment="1">
      <alignment horizontal="center"/>
    </xf>
    <xf numFmtId="0" fontId="47" fillId="0" borderId="0" xfId="16093" applyFont="1" applyBorder="1" applyAlignment="1">
      <alignment horizontal="center"/>
    </xf>
    <xf numFmtId="0" fontId="22" fillId="0" borderId="0" xfId="16093" applyFont="1" applyBorder="1" applyAlignment="1">
      <alignment horizontal="center"/>
    </xf>
    <xf numFmtId="0" fontId="53" fillId="29" borderId="0" xfId="101" applyFont="1" applyFill="1" applyBorder="1" applyAlignment="1">
      <alignment horizontal="left" vertical="center"/>
    </xf>
    <xf numFmtId="49" fontId="53" fillId="29" borderId="0" xfId="101" applyNumberFormat="1" applyFont="1" applyFill="1" applyBorder="1" applyAlignment="1">
      <alignment horizontal="left" vertical="center"/>
    </xf>
    <xf numFmtId="170" fontId="53" fillId="29" borderId="25" xfId="101" applyNumberFormat="1" applyFont="1" applyFill="1" applyBorder="1" applyAlignment="1">
      <alignment horizontal="center" vertical="center" wrapText="1"/>
    </xf>
    <xf numFmtId="170" fontId="54" fillId="5" borderId="12" xfId="10246" applyNumberFormat="1" applyFont="1" applyFill="1" applyBorder="1" applyAlignment="1" applyProtection="1">
      <alignment vertical="center"/>
    </xf>
    <xf numFmtId="49" fontId="51" fillId="5" borderId="28" xfId="10246" applyNumberFormat="1" applyFont="1" applyFill="1" applyBorder="1" applyAlignment="1" applyProtection="1">
      <alignment vertical="center"/>
    </xf>
    <xf numFmtId="170" fontId="51" fillId="5" borderId="27" xfId="10246" applyNumberFormat="1" applyFont="1" applyFill="1" applyBorder="1" applyAlignment="1" applyProtection="1">
      <alignment vertical="center"/>
    </xf>
    <xf numFmtId="170" fontId="51" fillId="5" borderId="27" xfId="101" applyNumberFormat="1" applyFont="1" applyFill="1" applyBorder="1" applyAlignment="1">
      <alignment horizontal="right" vertical="center" wrapText="1"/>
    </xf>
    <xf numFmtId="170" fontId="51" fillId="5" borderId="25" xfId="101" applyNumberFormat="1" applyFont="1" applyFill="1" applyBorder="1" applyAlignment="1">
      <alignment horizontal="right" vertical="center" wrapText="1"/>
    </xf>
    <xf numFmtId="49" fontId="51" fillId="30" borderId="12" xfId="10246" applyNumberFormat="1" applyFont="1" applyFill="1" applyBorder="1" applyAlignment="1" applyProtection="1">
      <alignment vertical="center"/>
    </xf>
    <xf numFmtId="49" fontId="51" fillId="30" borderId="13" xfId="10246" applyNumberFormat="1" applyFont="1" applyFill="1" applyBorder="1" applyAlignment="1" applyProtection="1">
      <alignment vertical="center"/>
    </xf>
    <xf numFmtId="170" fontId="51" fillId="30" borderId="14" xfId="10246" applyNumberFormat="1" applyFont="1" applyFill="1" applyBorder="1" applyAlignment="1" applyProtection="1">
      <alignment vertical="center"/>
    </xf>
    <xf numFmtId="170" fontId="51" fillId="30" borderId="27" xfId="101" applyNumberFormat="1" applyFont="1" applyFill="1" applyBorder="1" applyAlignment="1">
      <alignment horizontal="right" vertical="center" wrapText="1"/>
    </xf>
    <xf numFmtId="170" fontId="51" fillId="30" borderId="25" xfId="101" applyNumberFormat="1" applyFont="1" applyFill="1" applyBorder="1" applyAlignment="1">
      <alignment horizontal="right" vertical="center" wrapText="1"/>
    </xf>
    <xf numFmtId="0" fontId="55" fillId="0" borderId="0" xfId="16093" applyFont="1" applyBorder="1" applyAlignment="1">
      <alignment horizontal="center"/>
    </xf>
    <xf numFmtId="0" fontId="56" fillId="0" borderId="0" xfId="16093" applyFont="1" applyBorder="1" applyAlignment="1">
      <alignment horizontal="right" vertical="center"/>
    </xf>
    <xf numFmtId="170" fontId="57" fillId="30" borderId="15" xfId="10246" applyNumberFormat="1" applyFont="1" applyFill="1" applyBorder="1" applyAlignment="1" applyProtection="1">
      <alignment vertical="center"/>
    </xf>
    <xf numFmtId="49" fontId="55" fillId="30" borderId="19" xfId="10246" applyNumberFormat="1" applyFont="1" applyFill="1" applyBorder="1" applyAlignment="1" applyProtection="1">
      <alignment vertical="center"/>
    </xf>
    <xf numFmtId="0" fontId="58" fillId="29" borderId="0" xfId="101" applyFont="1" applyFill="1" applyBorder="1" applyAlignment="1">
      <alignment horizontal="left" vertical="center" wrapText="1"/>
    </xf>
    <xf numFmtId="0" fontId="58" fillId="29" borderId="0" xfId="101" applyFont="1" applyFill="1" applyBorder="1" applyAlignment="1">
      <alignment horizontal="left" vertical="center"/>
    </xf>
    <xf numFmtId="170" fontId="58" fillId="29" borderId="25" xfId="101" applyNumberFormat="1" applyFont="1" applyFill="1" applyBorder="1" applyAlignment="1">
      <alignment horizontal="right" vertical="center" wrapText="1"/>
    </xf>
    <xf numFmtId="0" fontId="56" fillId="0" borderId="0" xfId="16093" applyFont="1" applyBorder="1" applyAlignment="1">
      <alignment horizontal="center"/>
    </xf>
    <xf numFmtId="49" fontId="55" fillId="5" borderId="25" xfId="10246" applyNumberFormat="1" applyFont="1" applyFill="1" applyBorder="1" applyAlignment="1" applyProtection="1">
      <alignment vertical="center"/>
    </xf>
    <xf numFmtId="170" fontId="55" fillId="5" borderId="26" xfId="10246" applyNumberFormat="1" applyFont="1" applyFill="1" applyBorder="1" applyAlignment="1" applyProtection="1">
      <alignment vertical="center"/>
    </xf>
    <xf numFmtId="170" fontId="55" fillId="0" borderId="25" xfId="101" applyNumberFormat="1" applyFont="1" applyFill="1" applyBorder="1" applyAlignment="1">
      <alignment horizontal="right" vertical="center" wrapText="1"/>
    </xf>
    <xf numFmtId="170" fontId="55" fillId="5" borderId="25" xfId="10246" applyNumberFormat="1" applyFont="1" applyFill="1" applyBorder="1" applyAlignment="1" applyProtection="1">
      <alignment vertical="center"/>
    </xf>
    <xf numFmtId="0" fontId="56" fillId="0" borderId="0" xfId="16093" applyFont="1" applyBorder="1"/>
    <xf numFmtId="0" fontId="47" fillId="0" borderId="0" xfId="16093" applyFont="1" applyBorder="1" applyAlignment="1">
      <alignment horizontal="right" vertical="center"/>
    </xf>
    <xf numFmtId="170" fontId="59" fillId="30" borderId="15" xfId="10246" applyNumberFormat="1" applyFont="1" applyFill="1" applyBorder="1" applyAlignment="1" applyProtection="1">
      <alignment vertical="center"/>
    </xf>
    <xf numFmtId="0" fontId="53" fillId="29" borderId="0" xfId="101" applyFont="1" applyFill="1" applyBorder="1" applyAlignment="1">
      <alignment horizontal="left" vertical="center" wrapText="1"/>
    </xf>
    <xf numFmtId="170" fontId="53" fillId="29" borderId="25" xfId="101" applyNumberFormat="1" applyFont="1" applyFill="1" applyBorder="1" applyAlignment="1">
      <alignment horizontal="right" vertical="center" wrapText="1"/>
    </xf>
    <xf numFmtId="49" fontId="22" fillId="5" borderId="25" xfId="10246" applyNumberFormat="1" applyFont="1" applyFill="1" applyBorder="1" applyAlignment="1" applyProtection="1">
      <alignment vertical="center"/>
    </xf>
    <xf numFmtId="170" fontId="22" fillId="0" borderId="25" xfId="101" applyNumberFormat="1" applyFont="1" applyFill="1" applyBorder="1" applyAlignment="1">
      <alignment horizontal="right" vertical="center" wrapText="1"/>
    </xf>
    <xf numFmtId="170" fontId="22" fillId="5" borderId="25" xfId="10246" applyNumberFormat="1" applyFont="1" applyFill="1" applyBorder="1" applyAlignment="1" applyProtection="1">
      <alignment vertical="center"/>
    </xf>
    <xf numFmtId="170" fontId="57" fillId="30" borderId="12" xfId="10246" applyNumberFormat="1" applyFont="1" applyFill="1" applyBorder="1" applyAlignment="1" applyProtection="1">
      <alignment vertical="center"/>
    </xf>
    <xf numFmtId="49" fontId="55" fillId="30" borderId="14" xfId="10246" applyNumberFormat="1" applyFont="1" applyFill="1" applyBorder="1" applyAlignment="1" applyProtection="1">
      <alignment vertical="center"/>
    </xf>
    <xf numFmtId="49" fontId="55" fillId="5" borderId="29" xfId="10246" applyNumberFormat="1" applyFont="1" applyFill="1" applyBorder="1" applyAlignment="1" applyProtection="1">
      <alignment vertical="center"/>
    </xf>
    <xf numFmtId="170" fontId="59" fillId="30" borderId="30" xfId="10246" applyNumberFormat="1" applyFont="1" applyFill="1" applyBorder="1" applyAlignment="1" applyProtection="1">
      <alignment vertical="center"/>
    </xf>
    <xf numFmtId="170" fontId="57" fillId="30" borderId="30" xfId="10246" applyNumberFormat="1" applyFont="1" applyFill="1" applyBorder="1" applyAlignment="1" applyProtection="1">
      <alignment vertical="center"/>
    </xf>
    <xf numFmtId="49" fontId="55" fillId="30" borderId="31" xfId="10246" applyNumberFormat="1" applyFont="1" applyFill="1" applyBorder="1" applyAlignment="1" applyProtection="1">
      <alignment vertical="center"/>
    </xf>
    <xf numFmtId="49" fontId="58" fillId="29" borderId="0" xfId="101" applyNumberFormat="1" applyFont="1" applyFill="1" applyBorder="1" applyAlignment="1">
      <alignment horizontal="left" vertical="center" wrapText="1"/>
    </xf>
    <xf numFmtId="170" fontId="60" fillId="30" borderId="30" xfId="10246" applyNumberFormat="1" applyFont="1" applyFill="1" applyBorder="1" applyAlignment="1" applyProtection="1">
      <alignment vertical="center"/>
    </xf>
    <xf numFmtId="49" fontId="61" fillId="30" borderId="32" xfId="10246" applyNumberFormat="1" applyFont="1" applyFill="1" applyBorder="1" applyAlignment="1" applyProtection="1">
      <alignment vertical="center"/>
    </xf>
    <xf numFmtId="49" fontId="61" fillId="30" borderId="28" xfId="10246" applyNumberFormat="1" applyFont="1" applyFill="1" applyBorder="1" applyAlignment="1" applyProtection="1">
      <alignment vertical="center"/>
    </xf>
    <xf numFmtId="170" fontId="61" fillId="30" borderId="27" xfId="10246" applyNumberFormat="1" applyFont="1" applyFill="1" applyBorder="1" applyAlignment="1" applyProtection="1">
      <alignment vertical="center"/>
    </xf>
    <xf numFmtId="170" fontId="62" fillId="30" borderId="25" xfId="101" applyNumberFormat="1" applyFont="1" applyFill="1" applyBorder="1" applyAlignment="1">
      <alignment horizontal="right" vertical="center" wrapText="1"/>
    </xf>
    <xf numFmtId="170" fontId="63" fillId="5" borderId="26" xfId="10246" applyNumberFormat="1" applyFont="1" applyFill="1" applyBorder="1" applyAlignment="1" applyProtection="1">
      <alignment vertical="center"/>
    </xf>
    <xf numFmtId="49" fontId="61" fillId="5" borderId="28" xfId="10246" applyNumberFormat="1" applyFont="1" applyFill="1" applyBorder="1" applyAlignment="1" applyProtection="1">
      <alignment vertical="center"/>
    </xf>
    <xf numFmtId="170" fontId="61" fillId="5" borderId="27" xfId="10246" applyNumberFormat="1" applyFont="1" applyFill="1" applyBorder="1" applyAlignment="1" applyProtection="1">
      <alignment vertical="center"/>
    </xf>
    <xf numFmtId="170" fontId="62" fillId="5" borderId="27" xfId="101" applyNumberFormat="1" applyFont="1" applyFill="1" applyBorder="1" applyAlignment="1">
      <alignment horizontal="right" vertical="center" wrapText="1"/>
    </xf>
    <xf numFmtId="170" fontId="62" fillId="5" borderId="25" xfId="101" applyNumberFormat="1" applyFont="1" applyFill="1" applyBorder="1" applyAlignment="1">
      <alignment horizontal="right" vertical="center" wrapText="1"/>
    </xf>
    <xf numFmtId="49" fontId="57" fillId="30" borderId="19" xfId="10246" applyNumberFormat="1" applyFont="1" applyFill="1" applyBorder="1" applyAlignment="1" applyProtection="1">
      <alignment vertical="center"/>
    </xf>
    <xf numFmtId="49" fontId="51" fillId="30" borderId="30" xfId="10246" applyNumberFormat="1" applyFont="1" applyFill="1" applyBorder="1" applyAlignment="1" applyProtection="1">
      <alignment vertical="center"/>
    </xf>
    <xf numFmtId="49" fontId="51" fillId="30" borderId="32" xfId="10246" applyNumberFormat="1" applyFont="1" applyFill="1" applyBorder="1" applyAlignment="1" applyProtection="1">
      <alignment vertical="center"/>
    </xf>
    <xf numFmtId="49" fontId="51" fillId="30" borderId="28" xfId="10246" applyNumberFormat="1" applyFont="1" applyFill="1" applyBorder="1" applyAlignment="1" applyProtection="1">
      <alignment vertical="center"/>
    </xf>
    <xf numFmtId="170" fontId="51" fillId="30" borderId="27" xfId="10246" applyNumberFormat="1" applyFont="1" applyFill="1" applyBorder="1" applyAlignment="1" applyProtection="1">
      <alignment vertical="center"/>
    </xf>
    <xf numFmtId="49" fontId="57" fillId="30" borderId="31" xfId="10246" applyNumberFormat="1" applyFont="1" applyFill="1" applyBorder="1" applyAlignment="1" applyProtection="1">
      <alignment vertical="center"/>
    </xf>
    <xf numFmtId="49" fontId="59" fillId="30" borderId="19" xfId="10246" applyNumberFormat="1" applyFont="1" applyFill="1" applyBorder="1" applyAlignment="1" applyProtection="1">
      <alignment vertical="center"/>
    </xf>
    <xf numFmtId="0" fontId="22" fillId="6" borderId="0" xfId="16093" applyFont="1" applyFill="1" applyBorder="1" applyAlignment="1">
      <alignment horizontal="center"/>
    </xf>
    <xf numFmtId="49" fontId="59" fillId="30" borderId="31" xfId="10246" applyNumberFormat="1" applyFont="1" applyFill="1" applyBorder="1" applyAlignment="1" applyProtection="1">
      <alignment vertical="center"/>
    </xf>
    <xf numFmtId="0" fontId="51" fillId="0" borderId="0" xfId="16093" applyFont="1" applyBorder="1" applyAlignment="1">
      <alignment horizontal="center"/>
    </xf>
    <xf numFmtId="0" fontId="52" fillId="0" borderId="0" xfId="16093" applyFont="1" applyBorder="1"/>
    <xf numFmtId="170" fontId="64" fillId="7" borderId="30" xfId="10246" applyNumberFormat="1" applyFont="1" applyFill="1" applyBorder="1" applyAlignment="1" applyProtection="1">
      <alignment vertical="center"/>
    </xf>
    <xf numFmtId="49" fontId="51" fillId="7" borderId="32" xfId="10246" applyNumberFormat="1" applyFont="1" applyFill="1" applyBorder="1" applyAlignment="1" applyProtection="1">
      <alignment vertical="center"/>
    </xf>
    <xf numFmtId="170" fontId="51" fillId="7" borderId="31" xfId="10246" applyNumberFormat="1" applyFont="1" applyFill="1" applyBorder="1" applyAlignment="1" applyProtection="1">
      <alignment vertical="center"/>
    </xf>
    <xf numFmtId="170" fontId="51" fillId="7" borderId="27" xfId="101" applyNumberFormat="1" applyFont="1" applyFill="1" applyBorder="1" applyAlignment="1">
      <alignment horizontal="right" vertical="center" wrapText="1"/>
    </xf>
    <xf numFmtId="170" fontId="51" fillId="7" borderId="25" xfId="101" applyNumberFormat="1" applyFont="1" applyFill="1" applyBorder="1" applyAlignment="1">
      <alignment horizontal="right" vertical="center" wrapText="1"/>
    </xf>
    <xf numFmtId="49" fontId="22" fillId="5" borderId="29" xfId="10246" applyNumberFormat="1" applyFont="1" applyFill="1" applyBorder="1" applyAlignment="1" applyProtection="1">
      <alignment vertical="center"/>
    </xf>
    <xf numFmtId="170" fontId="22" fillId="5" borderId="30" xfId="10246" applyNumberFormat="1" applyFont="1" applyFill="1" applyBorder="1" applyAlignment="1" applyProtection="1">
      <alignment vertical="center"/>
    </xf>
    <xf numFmtId="170" fontId="65" fillId="7" borderId="30" xfId="10246" applyNumberFormat="1" applyFont="1" applyFill="1" applyBorder="1" applyAlignment="1" applyProtection="1">
      <alignment vertical="center"/>
    </xf>
    <xf numFmtId="49" fontId="55" fillId="7" borderId="32" xfId="10246" applyNumberFormat="1" applyFont="1" applyFill="1" applyBorder="1" applyAlignment="1" applyProtection="1">
      <alignment vertical="center"/>
    </xf>
    <xf numFmtId="170" fontId="55" fillId="7" borderId="31" xfId="10246" applyNumberFormat="1" applyFont="1" applyFill="1" applyBorder="1" applyAlignment="1" applyProtection="1">
      <alignment vertical="center"/>
    </xf>
    <xf numFmtId="170" fontId="62" fillId="7" borderId="27" xfId="101" applyNumberFormat="1" applyFont="1" applyFill="1" applyBorder="1" applyAlignment="1">
      <alignment horizontal="right" vertical="center" wrapText="1"/>
    </xf>
    <xf numFmtId="170" fontId="62" fillId="7" borderId="25" xfId="101" applyNumberFormat="1" applyFont="1" applyFill="1" applyBorder="1" applyAlignment="1">
      <alignment horizontal="right" vertical="center" wrapText="1"/>
    </xf>
    <xf numFmtId="170" fontId="63" fillId="5" borderId="30" xfId="10246" applyNumberFormat="1" applyFont="1" applyFill="1" applyBorder="1" applyAlignment="1" applyProtection="1">
      <alignment vertical="center"/>
    </xf>
    <xf numFmtId="49" fontId="61" fillId="5" borderId="32" xfId="10246" applyNumberFormat="1" applyFont="1" applyFill="1" applyBorder="1" applyAlignment="1" applyProtection="1">
      <alignment vertical="center"/>
    </xf>
    <xf numFmtId="170" fontId="61" fillId="5" borderId="31" xfId="10246" applyNumberFormat="1" applyFont="1" applyFill="1" applyBorder="1" applyAlignment="1" applyProtection="1">
      <alignment vertical="center"/>
    </xf>
    <xf numFmtId="170" fontId="65" fillId="7" borderId="26" xfId="10246" applyNumberFormat="1" applyFont="1" applyFill="1" applyBorder="1" applyAlignment="1" applyProtection="1">
      <alignment vertical="center"/>
    </xf>
    <xf numFmtId="49" fontId="55" fillId="7" borderId="28" xfId="10246" applyNumberFormat="1" applyFont="1" applyFill="1" applyBorder="1" applyAlignment="1" applyProtection="1">
      <alignment vertical="center"/>
    </xf>
    <xf numFmtId="170" fontId="55" fillId="7" borderId="27" xfId="10246" applyNumberFormat="1" applyFont="1" applyFill="1" applyBorder="1" applyAlignment="1" applyProtection="1">
      <alignment vertical="center"/>
    </xf>
    <xf numFmtId="170" fontId="66" fillId="7" borderId="30" xfId="10246" applyNumberFormat="1" applyFont="1" applyFill="1" applyBorder="1" applyAlignment="1" applyProtection="1">
      <alignment vertical="center"/>
    </xf>
    <xf numFmtId="49" fontId="61" fillId="7" borderId="32" xfId="10246" applyNumberFormat="1" applyFont="1" applyFill="1" applyBorder="1" applyAlignment="1" applyProtection="1">
      <alignment vertical="center"/>
    </xf>
    <xf numFmtId="170" fontId="61" fillId="7" borderId="31" xfId="10246" applyNumberFormat="1" applyFont="1" applyFill="1" applyBorder="1" applyAlignment="1" applyProtection="1">
      <alignment vertical="center"/>
    </xf>
    <xf numFmtId="170" fontId="67" fillId="31" borderId="26" xfId="10246" applyNumberFormat="1" applyFont="1" applyFill="1" applyBorder="1" applyAlignment="1" applyProtection="1">
      <alignment vertical="center"/>
    </xf>
    <xf numFmtId="49" fontId="55" fillId="31" borderId="28" xfId="10246" applyNumberFormat="1" applyFont="1" applyFill="1" applyBorder="1" applyAlignment="1" applyProtection="1">
      <alignment vertical="center"/>
    </xf>
    <xf numFmtId="170" fontId="55" fillId="31" borderId="27" xfId="10246" applyNumberFormat="1" applyFont="1" applyFill="1" applyBorder="1" applyAlignment="1" applyProtection="1">
      <alignment vertical="center"/>
    </xf>
    <xf numFmtId="170" fontId="62" fillId="31" borderId="25" xfId="101" applyNumberFormat="1" applyFont="1" applyFill="1" applyBorder="1" applyAlignment="1">
      <alignment horizontal="right" vertical="center" wrapText="1"/>
    </xf>
    <xf numFmtId="49" fontId="47" fillId="0" borderId="0" xfId="16093" applyNumberFormat="1" applyFont="1" applyBorder="1"/>
    <xf numFmtId="170" fontId="52" fillId="0" borderId="0" xfId="16093" applyNumberFormat="1" applyFont="1" applyBorder="1"/>
    <xf numFmtId="0" fontId="52" fillId="0" borderId="0" xfId="16093" applyFont="1" applyBorder="1" applyAlignment="1">
      <alignment horizontal="right"/>
    </xf>
    <xf numFmtId="170" fontId="68" fillId="0" borderId="0" xfId="16093" applyNumberFormat="1" applyFont="1" applyBorder="1"/>
    <xf numFmtId="170" fontId="47" fillId="0" borderId="0" xfId="16093" applyNumberFormat="1" applyFont="1" applyBorder="1"/>
    <xf numFmtId="3" fontId="47" fillId="0" borderId="0" xfId="16093" applyNumberFormat="1" applyFont="1" applyBorder="1"/>
    <xf numFmtId="165" fontId="0" fillId="0" borderId="0" xfId="86" applyFont="1" applyFill="1"/>
    <xf numFmtId="14" fontId="69" fillId="0" borderId="0" xfId="0" applyNumberFormat="1" applyFont="1"/>
    <xf numFmtId="0" fontId="69" fillId="0" borderId="0" xfId="0" applyFont="1"/>
    <xf numFmtId="165" fontId="69" fillId="0" borderId="0" xfId="86" applyFont="1"/>
    <xf numFmtId="0" fontId="70" fillId="0" borderId="0" xfId="0" applyFont="1"/>
    <xf numFmtId="0" fontId="25" fillId="4" borderId="8" xfId="26" applyFont="1" applyFill="1" applyBorder="1" applyAlignment="1">
      <alignment horizontal="center"/>
    </xf>
    <xf numFmtId="0" fontId="19" fillId="0" borderId="4" xfId="1" quotePrefix="1" applyFill="1" applyBorder="1" applyAlignment="1" applyProtection="1">
      <alignment horizontal="center"/>
    </xf>
    <xf numFmtId="170" fontId="25" fillId="3" borderId="0" xfId="26" applyNumberFormat="1" applyFont="1" applyFill="1" applyBorder="1" applyAlignment="1"/>
    <xf numFmtId="0" fontId="19" fillId="0" borderId="17" xfId="1" quotePrefix="1" applyFill="1" applyBorder="1" applyAlignment="1" applyProtection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6" fillId="0" borderId="11" xfId="0" applyFont="1" applyBorder="1"/>
    <xf numFmtId="14" fontId="0" fillId="0" borderId="11" xfId="0" applyNumberFormat="1" applyBorder="1"/>
    <xf numFmtId="0" fontId="0" fillId="0" borderId="11" xfId="0" applyBorder="1"/>
    <xf numFmtId="165" fontId="0" fillId="0" borderId="11" xfId="86" applyFont="1" applyBorder="1"/>
    <xf numFmtId="165" fontId="6" fillId="0" borderId="11" xfId="86" applyFont="1" applyBorder="1"/>
    <xf numFmtId="165" fontId="56" fillId="0" borderId="0" xfId="86" applyFont="1" applyBorder="1" applyAlignment="1">
      <alignment horizontal="right" vertical="center"/>
    </xf>
    <xf numFmtId="165" fontId="56" fillId="0" borderId="0" xfId="86" applyFont="1" applyBorder="1"/>
    <xf numFmtId="165" fontId="47" fillId="0" borderId="0" xfId="86" applyFont="1" applyBorder="1"/>
    <xf numFmtId="0" fontId="71" fillId="2" borderId="1" xfId="26" applyFont="1" applyFill="1" applyBorder="1" applyAlignment="1">
      <alignment horizontal="center" vertical="center"/>
    </xf>
    <xf numFmtId="0" fontId="71" fillId="2" borderId="2" xfId="26" applyFont="1" applyFill="1" applyBorder="1" applyAlignment="1">
      <alignment horizontal="center" vertical="center"/>
    </xf>
    <xf numFmtId="0" fontId="71" fillId="2" borderId="3" xfId="26" applyFont="1" applyFill="1" applyBorder="1" applyAlignment="1">
      <alignment horizontal="center" vertical="center"/>
    </xf>
    <xf numFmtId="0" fontId="71" fillId="2" borderId="4" xfId="26" applyFont="1" applyFill="1" applyBorder="1" applyAlignment="1">
      <alignment horizontal="center" vertical="center"/>
    </xf>
    <xf numFmtId="0" fontId="71" fillId="2" borderId="5" xfId="26" applyFont="1" applyFill="1" applyBorder="1" applyAlignment="1">
      <alignment horizontal="center" vertical="center"/>
    </xf>
    <xf numFmtId="0" fontId="71" fillId="2" borderId="6" xfId="26" applyFont="1" applyFill="1" applyBorder="1" applyAlignment="1">
      <alignment horizontal="center" vertical="center"/>
    </xf>
    <xf numFmtId="14" fontId="21" fillId="2" borderId="10" xfId="26" applyNumberFormat="1" applyFont="1" applyFill="1" applyBorder="1" applyAlignment="1">
      <alignment horizontal="center" vertical="center"/>
    </xf>
    <xf numFmtId="0" fontId="21" fillId="2" borderId="10" xfId="26" applyFont="1" applyFill="1" applyBorder="1" applyAlignment="1">
      <alignment horizontal="center" vertical="center"/>
    </xf>
    <xf numFmtId="0" fontId="21" fillId="2" borderId="2" xfId="26" applyFont="1" applyFill="1" applyBorder="1" applyAlignment="1">
      <alignment horizontal="center" vertical="center"/>
    </xf>
    <xf numFmtId="0" fontId="21" fillId="2" borderId="0" xfId="26" applyFont="1" applyFill="1" applyBorder="1" applyAlignment="1">
      <alignment horizontal="center" vertical="center"/>
    </xf>
    <xf numFmtId="0" fontId="21" fillId="2" borderId="4" xfId="26" applyFont="1" applyFill="1" applyBorder="1" applyAlignment="1">
      <alignment horizontal="center" vertical="center"/>
    </xf>
    <xf numFmtId="14" fontId="23" fillId="2" borderId="0" xfId="26" applyNumberFormat="1" applyFont="1" applyFill="1" applyBorder="1" applyAlignment="1">
      <alignment horizontal="center" vertical="center"/>
    </xf>
    <xf numFmtId="0" fontId="23" fillId="2" borderId="0" xfId="26" applyFont="1" applyFill="1" applyBorder="1" applyAlignment="1">
      <alignment horizontal="center" vertical="center"/>
    </xf>
    <xf numFmtId="0" fontId="23" fillId="2" borderId="4" xfId="26" applyFont="1" applyFill="1" applyBorder="1" applyAlignment="1">
      <alignment horizontal="center" vertical="center"/>
    </xf>
    <xf numFmtId="0" fontId="23" fillId="2" borderId="9" xfId="26" applyFont="1" applyFill="1" applyBorder="1" applyAlignment="1">
      <alignment horizontal="center" vertical="center"/>
    </xf>
    <xf numFmtId="0" fontId="23" fillId="2" borderId="6" xfId="26" applyFont="1" applyFill="1" applyBorder="1" applyAlignment="1">
      <alignment horizontal="center" vertical="center"/>
    </xf>
    <xf numFmtId="0" fontId="25" fillId="4" borderId="20" xfId="26" applyFont="1" applyFill="1" applyBorder="1" applyAlignment="1">
      <alignment horizontal="left"/>
    </xf>
    <xf numFmtId="0" fontId="25" fillId="4" borderId="8" xfId="26" applyFont="1" applyFill="1" applyBorder="1" applyAlignment="1">
      <alignment horizontal="left"/>
    </xf>
    <xf numFmtId="0" fontId="25" fillId="4" borderId="7" xfId="26" applyFont="1" applyFill="1" applyBorder="1" applyAlignment="1">
      <alignment horizontal="left"/>
    </xf>
    <xf numFmtId="0" fontId="48" fillId="5" borderId="0" xfId="10246" applyFont="1" applyFill="1" applyBorder="1" applyAlignment="1">
      <alignment horizontal="center" vertical="center" wrapText="1"/>
    </xf>
    <xf numFmtId="0" fontId="49" fillId="0" borderId="0" xfId="9502" applyFont="1" applyAlignment="1">
      <alignment horizontal="center"/>
    </xf>
    <xf numFmtId="0" fontId="50" fillId="0" borderId="0" xfId="9502" applyFont="1" applyAlignment="1">
      <alignment horizontal="center"/>
    </xf>
    <xf numFmtId="4" fontId="50" fillId="0" borderId="0" xfId="9502" applyNumberFormat="1" applyFont="1" applyAlignment="1">
      <alignment horizontal="center"/>
    </xf>
    <xf numFmtId="49" fontId="61" fillId="5" borderId="28" xfId="10246" applyNumberFormat="1" applyFont="1" applyFill="1" applyBorder="1" applyAlignment="1" applyProtection="1">
      <alignment horizontal="justify" vertical="center" wrapText="1"/>
    </xf>
    <xf numFmtId="49" fontId="61" fillId="5" borderId="27" xfId="10246" applyNumberFormat="1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justify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/>
    </xf>
    <xf numFmtId="0" fontId="14" fillId="2" borderId="8" xfId="0" applyFont="1" applyFill="1" applyBorder="1" applyAlignment="1">
      <alignment horizontal="center" vertical="center"/>
    </xf>
  </cellXfs>
  <cellStyles count="16095">
    <cellStyle name="_x0007__x0005_" xfId="87"/>
    <cellStyle name="=C:\WINNT\SYSTEM32\COMMAND.COM" xfId="88"/>
    <cellStyle name="20% - Énfasis1 2" xfId="89"/>
    <cellStyle name="20% - Énfasis2 2" xfId="90"/>
    <cellStyle name="20% - Énfasis3 2" xfId="91"/>
    <cellStyle name="20% - Énfasis4 2" xfId="92"/>
    <cellStyle name="20% - Énfasis5 2" xfId="93"/>
    <cellStyle name="20% - Énfasis6 2" xfId="94"/>
    <cellStyle name="40% - Énfasis1 2" xfId="95"/>
    <cellStyle name="40% - Énfasis2 2" xfId="96"/>
    <cellStyle name="40% - Énfasis3 2" xfId="97"/>
    <cellStyle name="40% - Énfasis4 2" xfId="98"/>
    <cellStyle name="40% - Énfasis5 2" xfId="99"/>
    <cellStyle name="40% - Énfasis6 2" xfId="100"/>
    <cellStyle name="60% - akcent 1" xfId="101"/>
    <cellStyle name="60% - Énfasis1 2" xfId="102"/>
    <cellStyle name="60% - Énfasis2 2" xfId="103"/>
    <cellStyle name="60% - Énfasis3 2" xfId="104"/>
    <cellStyle name="60% - Énfasis4 2" xfId="105"/>
    <cellStyle name="60% - Énfasis5 2" xfId="106"/>
    <cellStyle name="60% - Énfasis6 2" xfId="107"/>
    <cellStyle name="Buena 2" xfId="108"/>
    <cellStyle name="Cálculo 2" xfId="109"/>
    <cellStyle name="Celda de comprobación 2" xfId="110"/>
    <cellStyle name="Celda vinculada 2" xfId="111"/>
    <cellStyle name="Dia" xfId="112"/>
    <cellStyle name="Encabez1" xfId="113"/>
    <cellStyle name="Encabez2" xfId="114"/>
    <cellStyle name="Encabezado 4 2" xfId="115"/>
    <cellStyle name="Énfasis1 2" xfId="116"/>
    <cellStyle name="Énfasis2 2" xfId="117"/>
    <cellStyle name="Énfasis3 2" xfId="118"/>
    <cellStyle name="Énfasis4 2" xfId="119"/>
    <cellStyle name="Énfasis5 2" xfId="120"/>
    <cellStyle name="Énfasis6 2" xfId="121"/>
    <cellStyle name="Entrada 2" xfId="122"/>
    <cellStyle name="Estilo 1" xfId="123"/>
    <cellStyle name="Euro" xfId="124"/>
    <cellStyle name="Euro 2" xfId="125"/>
    <cellStyle name="Euro 2 2" xfId="126"/>
    <cellStyle name="Euro 3" xfId="127"/>
    <cellStyle name="Euro 4" xfId="128"/>
    <cellStyle name="Euro 5" xfId="129"/>
    <cellStyle name="Euro 6" xfId="130"/>
    <cellStyle name="Euro 7" xfId="131"/>
    <cellStyle name="Euro_200909 ALEDAN - ENDEUDAMIENTO" xfId="132"/>
    <cellStyle name="Fijo" xfId="133"/>
    <cellStyle name="Financiero" xfId="134"/>
    <cellStyle name="Hipervínculo" xfId="1" builtinId="8"/>
    <cellStyle name="Hipervínculo 2" xfId="135"/>
    <cellStyle name="Hipervínculo 2 2" xfId="136"/>
    <cellStyle name="Hipervínculo 3" xfId="137"/>
    <cellStyle name="Hipervínculo 4" xfId="138"/>
    <cellStyle name="Hipervínculo 5" xfId="139"/>
    <cellStyle name="Hipervínculo 6" xfId="140"/>
    <cellStyle name="Hipervínculo visitado" xfId="16094" builtinId="9" hidden="1"/>
    <cellStyle name="Hyperlink" xfId="141"/>
    <cellStyle name="Hyperlink 10" xfId="142"/>
    <cellStyle name="Hyperlink 10 10" xfId="143"/>
    <cellStyle name="Hyperlink 10 2" xfId="144"/>
    <cellStyle name="Hyperlink 10 3" xfId="145"/>
    <cellStyle name="Hyperlink 10 4" xfId="146"/>
    <cellStyle name="Hyperlink 10 5" xfId="147"/>
    <cellStyle name="Hyperlink 10 6" xfId="148"/>
    <cellStyle name="Hyperlink 10 7" xfId="149"/>
    <cellStyle name="Hyperlink 10 8" xfId="150"/>
    <cellStyle name="Hyperlink 10 9" xfId="151"/>
    <cellStyle name="Hyperlink 11" xfId="152"/>
    <cellStyle name="Hyperlink 11 10" xfId="153"/>
    <cellStyle name="Hyperlink 11 2" xfId="154"/>
    <cellStyle name="Hyperlink 11 3" xfId="155"/>
    <cellStyle name="Hyperlink 11 4" xfId="156"/>
    <cellStyle name="Hyperlink 11 5" xfId="157"/>
    <cellStyle name="Hyperlink 11 6" xfId="158"/>
    <cellStyle name="Hyperlink 11 7" xfId="159"/>
    <cellStyle name="Hyperlink 11 8" xfId="160"/>
    <cellStyle name="Hyperlink 11 9" xfId="161"/>
    <cellStyle name="Hyperlink 12" xfId="162"/>
    <cellStyle name="Hyperlink 12 10" xfId="163"/>
    <cellStyle name="Hyperlink 12 2" xfId="164"/>
    <cellStyle name="Hyperlink 12 3" xfId="165"/>
    <cellStyle name="Hyperlink 12 4" xfId="166"/>
    <cellStyle name="Hyperlink 12 5" xfId="167"/>
    <cellStyle name="Hyperlink 12 6" xfId="168"/>
    <cellStyle name="Hyperlink 12 7" xfId="169"/>
    <cellStyle name="Hyperlink 12 8" xfId="170"/>
    <cellStyle name="Hyperlink 12 9" xfId="171"/>
    <cellStyle name="Hyperlink 13" xfId="172"/>
    <cellStyle name="Hyperlink 13 10" xfId="173"/>
    <cellStyle name="Hyperlink 13 2" xfId="174"/>
    <cellStyle name="Hyperlink 13 3" xfId="175"/>
    <cellStyle name="Hyperlink 13 4" xfId="176"/>
    <cellStyle name="Hyperlink 13 5" xfId="177"/>
    <cellStyle name="Hyperlink 13 6" xfId="178"/>
    <cellStyle name="Hyperlink 13 7" xfId="179"/>
    <cellStyle name="Hyperlink 13 8" xfId="180"/>
    <cellStyle name="Hyperlink 13 9" xfId="181"/>
    <cellStyle name="Hyperlink 14" xfId="182"/>
    <cellStyle name="Hyperlink 14 10" xfId="183"/>
    <cellStyle name="Hyperlink 14 10 10" xfId="184"/>
    <cellStyle name="Hyperlink 14 10 2" xfId="185"/>
    <cellStyle name="Hyperlink 14 10 3" xfId="186"/>
    <cellStyle name="Hyperlink 14 10 4" xfId="187"/>
    <cellStyle name="Hyperlink 14 10 5" xfId="188"/>
    <cellStyle name="Hyperlink 14 10 6" xfId="189"/>
    <cellStyle name="Hyperlink 14 10 7" xfId="190"/>
    <cellStyle name="Hyperlink 14 10 8" xfId="191"/>
    <cellStyle name="Hyperlink 14 10 9" xfId="192"/>
    <cellStyle name="Hyperlink 14 11" xfId="193"/>
    <cellStyle name="Hyperlink 14 11 10" xfId="194"/>
    <cellStyle name="Hyperlink 14 11 2" xfId="195"/>
    <cellStyle name="Hyperlink 14 11 3" xfId="196"/>
    <cellStyle name="Hyperlink 14 11 4" xfId="197"/>
    <cellStyle name="Hyperlink 14 11 5" xfId="198"/>
    <cellStyle name="Hyperlink 14 11 6" xfId="199"/>
    <cellStyle name="Hyperlink 14 11 7" xfId="200"/>
    <cellStyle name="Hyperlink 14 11 8" xfId="201"/>
    <cellStyle name="Hyperlink 14 11 9" xfId="202"/>
    <cellStyle name="Hyperlink 14 12" xfId="203"/>
    <cellStyle name="Hyperlink 14 12 10" xfId="204"/>
    <cellStyle name="Hyperlink 14 12 2" xfId="205"/>
    <cellStyle name="Hyperlink 14 12 3" xfId="206"/>
    <cellStyle name="Hyperlink 14 12 4" xfId="207"/>
    <cellStyle name="Hyperlink 14 12 5" xfId="208"/>
    <cellStyle name="Hyperlink 14 12 6" xfId="209"/>
    <cellStyle name="Hyperlink 14 12 7" xfId="210"/>
    <cellStyle name="Hyperlink 14 12 8" xfId="211"/>
    <cellStyle name="Hyperlink 14 12 9" xfId="212"/>
    <cellStyle name="Hyperlink 14 13" xfId="213"/>
    <cellStyle name="Hyperlink 14 13 10" xfId="214"/>
    <cellStyle name="Hyperlink 14 13 2" xfId="215"/>
    <cellStyle name="Hyperlink 14 13 3" xfId="216"/>
    <cellStyle name="Hyperlink 14 13 4" xfId="217"/>
    <cellStyle name="Hyperlink 14 13 5" xfId="218"/>
    <cellStyle name="Hyperlink 14 13 6" xfId="219"/>
    <cellStyle name="Hyperlink 14 13 7" xfId="220"/>
    <cellStyle name="Hyperlink 14 13 8" xfId="221"/>
    <cellStyle name="Hyperlink 14 13 9" xfId="222"/>
    <cellStyle name="Hyperlink 14 14" xfId="223"/>
    <cellStyle name="Hyperlink 14 15" xfId="224"/>
    <cellStyle name="Hyperlink 14 16" xfId="225"/>
    <cellStyle name="Hyperlink 14 17" xfId="226"/>
    <cellStyle name="Hyperlink 14 18" xfId="227"/>
    <cellStyle name="Hyperlink 14 19" xfId="228"/>
    <cellStyle name="Hyperlink 14 2" xfId="229"/>
    <cellStyle name="Hyperlink 14 2 10" xfId="230"/>
    <cellStyle name="Hyperlink 14 2 2" xfId="231"/>
    <cellStyle name="Hyperlink 14 2 3" xfId="232"/>
    <cellStyle name="Hyperlink 14 2 4" xfId="233"/>
    <cellStyle name="Hyperlink 14 2 5" xfId="234"/>
    <cellStyle name="Hyperlink 14 2 6" xfId="235"/>
    <cellStyle name="Hyperlink 14 2 7" xfId="236"/>
    <cellStyle name="Hyperlink 14 2 8" xfId="237"/>
    <cellStyle name="Hyperlink 14 2 9" xfId="238"/>
    <cellStyle name="Hyperlink 14 20" xfId="239"/>
    <cellStyle name="Hyperlink 14 21" xfId="240"/>
    <cellStyle name="Hyperlink 14 22" xfId="241"/>
    <cellStyle name="Hyperlink 14 3" xfId="242"/>
    <cellStyle name="Hyperlink 14 3 10" xfId="243"/>
    <cellStyle name="Hyperlink 14 3 2" xfId="244"/>
    <cellStyle name="Hyperlink 14 3 3" xfId="245"/>
    <cellStyle name="Hyperlink 14 3 4" xfId="246"/>
    <cellStyle name="Hyperlink 14 3 5" xfId="247"/>
    <cellStyle name="Hyperlink 14 3 6" xfId="248"/>
    <cellStyle name="Hyperlink 14 3 7" xfId="249"/>
    <cellStyle name="Hyperlink 14 3 8" xfId="250"/>
    <cellStyle name="Hyperlink 14 3 9" xfId="251"/>
    <cellStyle name="Hyperlink 14 4" xfId="252"/>
    <cellStyle name="Hyperlink 14 4 10" xfId="253"/>
    <cellStyle name="Hyperlink 14 4 2" xfId="254"/>
    <cellStyle name="Hyperlink 14 4 3" xfId="255"/>
    <cellStyle name="Hyperlink 14 4 4" xfId="256"/>
    <cellStyle name="Hyperlink 14 4 5" xfId="257"/>
    <cellStyle name="Hyperlink 14 4 6" xfId="258"/>
    <cellStyle name="Hyperlink 14 4 7" xfId="259"/>
    <cellStyle name="Hyperlink 14 4 8" xfId="260"/>
    <cellStyle name="Hyperlink 14 4 9" xfId="261"/>
    <cellStyle name="Hyperlink 14 5" xfId="262"/>
    <cellStyle name="Hyperlink 14 5 10" xfId="263"/>
    <cellStyle name="Hyperlink 14 5 2" xfId="264"/>
    <cellStyle name="Hyperlink 14 5 3" xfId="265"/>
    <cellStyle name="Hyperlink 14 5 4" xfId="266"/>
    <cellStyle name="Hyperlink 14 5 5" xfId="267"/>
    <cellStyle name="Hyperlink 14 5 6" xfId="268"/>
    <cellStyle name="Hyperlink 14 5 7" xfId="269"/>
    <cellStyle name="Hyperlink 14 5 8" xfId="270"/>
    <cellStyle name="Hyperlink 14 5 9" xfId="271"/>
    <cellStyle name="Hyperlink 14 6" xfId="272"/>
    <cellStyle name="Hyperlink 14 6 10" xfId="273"/>
    <cellStyle name="Hyperlink 14 6 2" xfId="274"/>
    <cellStyle name="Hyperlink 14 6 3" xfId="275"/>
    <cellStyle name="Hyperlink 14 6 4" xfId="276"/>
    <cellStyle name="Hyperlink 14 6 5" xfId="277"/>
    <cellStyle name="Hyperlink 14 6 6" xfId="278"/>
    <cellStyle name="Hyperlink 14 6 7" xfId="279"/>
    <cellStyle name="Hyperlink 14 6 8" xfId="280"/>
    <cellStyle name="Hyperlink 14 6 9" xfId="281"/>
    <cellStyle name="Hyperlink 14 7" xfId="282"/>
    <cellStyle name="Hyperlink 14 7 10" xfId="283"/>
    <cellStyle name="Hyperlink 14 7 2" xfId="284"/>
    <cellStyle name="Hyperlink 14 7 3" xfId="285"/>
    <cellStyle name="Hyperlink 14 7 4" xfId="286"/>
    <cellStyle name="Hyperlink 14 7 5" xfId="287"/>
    <cellStyle name="Hyperlink 14 7 6" xfId="288"/>
    <cellStyle name="Hyperlink 14 7 7" xfId="289"/>
    <cellStyle name="Hyperlink 14 7 8" xfId="290"/>
    <cellStyle name="Hyperlink 14 7 9" xfId="291"/>
    <cellStyle name="Hyperlink 14 8" xfId="292"/>
    <cellStyle name="Hyperlink 14 8 10" xfId="293"/>
    <cellStyle name="Hyperlink 14 8 2" xfId="294"/>
    <cellStyle name="Hyperlink 14 8 3" xfId="295"/>
    <cellStyle name="Hyperlink 14 8 4" xfId="296"/>
    <cellStyle name="Hyperlink 14 8 5" xfId="297"/>
    <cellStyle name="Hyperlink 14 8 6" xfId="298"/>
    <cellStyle name="Hyperlink 14 8 7" xfId="299"/>
    <cellStyle name="Hyperlink 14 8 8" xfId="300"/>
    <cellStyle name="Hyperlink 14 8 9" xfId="301"/>
    <cellStyle name="Hyperlink 14 9" xfId="302"/>
    <cellStyle name="Hyperlink 14 9 10" xfId="303"/>
    <cellStyle name="Hyperlink 14 9 2" xfId="304"/>
    <cellStyle name="Hyperlink 14 9 3" xfId="305"/>
    <cellStyle name="Hyperlink 14 9 4" xfId="306"/>
    <cellStyle name="Hyperlink 14 9 5" xfId="307"/>
    <cellStyle name="Hyperlink 14 9 6" xfId="308"/>
    <cellStyle name="Hyperlink 14 9 7" xfId="309"/>
    <cellStyle name="Hyperlink 14 9 8" xfId="310"/>
    <cellStyle name="Hyperlink 14 9 9" xfId="311"/>
    <cellStyle name="Hyperlink 14_ANALISIS MARZO  2009 INVECO" xfId="312"/>
    <cellStyle name="Hyperlink 15" xfId="313"/>
    <cellStyle name="Hyperlink 15 10" xfId="314"/>
    <cellStyle name="Hyperlink 15 10 10" xfId="315"/>
    <cellStyle name="Hyperlink 15 10 2" xfId="316"/>
    <cellStyle name="Hyperlink 15 10 3" xfId="317"/>
    <cellStyle name="Hyperlink 15 10 4" xfId="318"/>
    <cellStyle name="Hyperlink 15 10 5" xfId="319"/>
    <cellStyle name="Hyperlink 15 10 6" xfId="320"/>
    <cellStyle name="Hyperlink 15 10 7" xfId="321"/>
    <cellStyle name="Hyperlink 15 10 8" xfId="322"/>
    <cellStyle name="Hyperlink 15 10 9" xfId="323"/>
    <cellStyle name="Hyperlink 15 11" xfId="324"/>
    <cellStyle name="Hyperlink 15 11 10" xfId="325"/>
    <cellStyle name="Hyperlink 15 11 2" xfId="326"/>
    <cellStyle name="Hyperlink 15 11 3" xfId="327"/>
    <cellStyle name="Hyperlink 15 11 4" xfId="328"/>
    <cellStyle name="Hyperlink 15 11 5" xfId="329"/>
    <cellStyle name="Hyperlink 15 11 6" xfId="330"/>
    <cellStyle name="Hyperlink 15 11 7" xfId="331"/>
    <cellStyle name="Hyperlink 15 11 8" xfId="332"/>
    <cellStyle name="Hyperlink 15 11 9" xfId="333"/>
    <cellStyle name="Hyperlink 15 12" xfId="334"/>
    <cellStyle name="Hyperlink 15 12 10" xfId="335"/>
    <cellStyle name="Hyperlink 15 12 2" xfId="336"/>
    <cellStyle name="Hyperlink 15 12 3" xfId="337"/>
    <cellStyle name="Hyperlink 15 12 4" xfId="338"/>
    <cellStyle name="Hyperlink 15 12 5" xfId="339"/>
    <cellStyle name="Hyperlink 15 12 6" xfId="340"/>
    <cellStyle name="Hyperlink 15 12 7" xfId="341"/>
    <cellStyle name="Hyperlink 15 12 8" xfId="342"/>
    <cellStyle name="Hyperlink 15 12 9" xfId="343"/>
    <cellStyle name="Hyperlink 15 13" xfId="344"/>
    <cellStyle name="Hyperlink 15 13 10" xfId="345"/>
    <cellStyle name="Hyperlink 15 13 2" xfId="346"/>
    <cellStyle name="Hyperlink 15 13 3" xfId="347"/>
    <cellStyle name="Hyperlink 15 13 4" xfId="348"/>
    <cellStyle name="Hyperlink 15 13 5" xfId="349"/>
    <cellStyle name="Hyperlink 15 13 6" xfId="350"/>
    <cellStyle name="Hyperlink 15 13 7" xfId="351"/>
    <cellStyle name="Hyperlink 15 13 8" xfId="352"/>
    <cellStyle name="Hyperlink 15 13 9" xfId="353"/>
    <cellStyle name="Hyperlink 15 14" xfId="354"/>
    <cellStyle name="Hyperlink 15 15" xfId="355"/>
    <cellStyle name="Hyperlink 15 16" xfId="356"/>
    <cellStyle name="Hyperlink 15 17" xfId="357"/>
    <cellStyle name="Hyperlink 15 18" xfId="358"/>
    <cellStyle name="Hyperlink 15 19" xfId="359"/>
    <cellStyle name="Hyperlink 15 2" xfId="360"/>
    <cellStyle name="Hyperlink 15 2 10" xfId="361"/>
    <cellStyle name="Hyperlink 15 2 2" xfId="362"/>
    <cellStyle name="Hyperlink 15 2 3" xfId="363"/>
    <cellStyle name="Hyperlink 15 2 4" xfId="364"/>
    <cellStyle name="Hyperlink 15 2 5" xfId="365"/>
    <cellStyle name="Hyperlink 15 2 6" xfId="366"/>
    <cellStyle name="Hyperlink 15 2 7" xfId="367"/>
    <cellStyle name="Hyperlink 15 2 8" xfId="368"/>
    <cellStyle name="Hyperlink 15 2 9" xfId="369"/>
    <cellStyle name="Hyperlink 15 20" xfId="370"/>
    <cellStyle name="Hyperlink 15 21" xfId="371"/>
    <cellStyle name="Hyperlink 15 22" xfId="372"/>
    <cellStyle name="Hyperlink 15 3" xfId="373"/>
    <cellStyle name="Hyperlink 15 3 10" xfId="374"/>
    <cellStyle name="Hyperlink 15 3 2" xfId="375"/>
    <cellStyle name="Hyperlink 15 3 3" xfId="376"/>
    <cellStyle name="Hyperlink 15 3 4" xfId="377"/>
    <cellStyle name="Hyperlink 15 3 5" xfId="378"/>
    <cellStyle name="Hyperlink 15 3 6" xfId="379"/>
    <cellStyle name="Hyperlink 15 3 7" xfId="380"/>
    <cellStyle name="Hyperlink 15 3 8" xfId="381"/>
    <cellStyle name="Hyperlink 15 3 9" xfId="382"/>
    <cellStyle name="Hyperlink 15 4" xfId="383"/>
    <cellStyle name="Hyperlink 15 4 10" xfId="384"/>
    <cellStyle name="Hyperlink 15 4 2" xfId="385"/>
    <cellStyle name="Hyperlink 15 4 3" xfId="386"/>
    <cellStyle name="Hyperlink 15 4 4" xfId="387"/>
    <cellStyle name="Hyperlink 15 4 5" xfId="388"/>
    <cellStyle name="Hyperlink 15 4 6" xfId="389"/>
    <cellStyle name="Hyperlink 15 4 7" xfId="390"/>
    <cellStyle name="Hyperlink 15 4 8" xfId="391"/>
    <cellStyle name="Hyperlink 15 4 9" xfId="392"/>
    <cellStyle name="Hyperlink 15 5" xfId="393"/>
    <cellStyle name="Hyperlink 15 5 10" xfId="394"/>
    <cellStyle name="Hyperlink 15 5 2" xfId="395"/>
    <cellStyle name="Hyperlink 15 5 3" xfId="396"/>
    <cellStyle name="Hyperlink 15 5 4" xfId="397"/>
    <cellStyle name="Hyperlink 15 5 5" xfId="398"/>
    <cellStyle name="Hyperlink 15 5 6" xfId="399"/>
    <cellStyle name="Hyperlink 15 5 7" xfId="400"/>
    <cellStyle name="Hyperlink 15 5 8" xfId="401"/>
    <cellStyle name="Hyperlink 15 5 9" xfId="402"/>
    <cellStyle name="Hyperlink 15 6" xfId="403"/>
    <cellStyle name="Hyperlink 15 6 10" xfId="404"/>
    <cellStyle name="Hyperlink 15 6 2" xfId="405"/>
    <cellStyle name="Hyperlink 15 6 3" xfId="406"/>
    <cellStyle name="Hyperlink 15 6 4" xfId="407"/>
    <cellStyle name="Hyperlink 15 6 5" xfId="408"/>
    <cellStyle name="Hyperlink 15 6 6" xfId="409"/>
    <cellStyle name="Hyperlink 15 6 7" xfId="410"/>
    <cellStyle name="Hyperlink 15 6 8" xfId="411"/>
    <cellStyle name="Hyperlink 15 6 9" xfId="412"/>
    <cellStyle name="Hyperlink 15 7" xfId="413"/>
    <cellStyle name="Hyperlink 15 7 10" xfId="414"/>
    <cellStyle name="Hyperlink 15 7 2" xfId="415"/>
    <cellStyle name="Hyperlink 15 7 3" xfId="416"/>
    <cellStyle name="Hyperlink 15 7 4" xfId="417"/>
    <cellStyle name="Hyperlink 15 7 5" xfId="418"/>
    <cellStyle name="Hyperlink 15 7 6" xfId="419"/>
    <cellStyle name="Hyperlink 15 7 7" xfId="420"/>
    <cellStyle name="Hyperlink 15 7 8" xfId="421"/>
    <cellStyle name="Hyperlink 15 7 9" xfId="422"/>
    <cellStyle name="Hyperlink 15 8" xfId="423"/>
    <cellStyle name="Hyperlink 15 8 10" xfId="424"/>
    <cellStyle name="Hyperlink 15 8 2" xfId="425"/>
    <cellStyle name="Hyperlink 15 8 3" xfId="426"/>
    <cellStyle name="Hyperlink 15 8 4" xfId="427"/>
    <cellStyle name="Hyperlink 15 8 5" xfId="428"/>
    <cellStyle name="Hyperlink 15 8 6" xfId="429"/>
    <cellStyle name="Hyperlink 15 8 7" xfId="430"/>
    <cellStyle name="Hyperlink 15 8 8" xfId="431"/>
    <cellStyle name="Hyperlink 15 8 9" xfId="432"/>
    <cellStyle name="Hyperlink 15 9" xfId="433"/>
    <cellStyle name="Hyperlink 15 9 10" xfId="434"/>
    <cellStyle name="Hyperlink 15 9 2" xfId="435"/>
    <cellStyle name="Hyperlink 15 9 3" xfId="436"/>
    <cellStyle name="Hyperlink 15 9 4" xfId="437"/>
    <cellStyle name="Hyperlink 15 9 5" xfId="438"/>
    <cellStyle name="Hyperlink 15 9 6" xfId="439"/>
    <cellStyle name="Hyperlink 15 9 7" xfId="440"/>
    <cellStyle name="Hyperlink 15 9 8" xfId="441"/>
    <cellStyle name="Hyperlink 15 9 9" xfId="442"/>
    <cellStyle name="Hyperlink 15_ANALISIS MARZO  2009 INVECO" xfId="443"/>
    <cellStyle name="Hyperlink 16" xfId="444"/>
    <cellStyle name="Hyperlink 16 10" xfId="445"/>
    <cellStyle name="Hyperlink 16 10 10" xfId="446"/>
    <cellStyle name="Hyperlink 16 10 2" xfId="447"/>
    <cellStyle name="Hyperlink 16 10 3" xfId="448"/>
    <cellStyle name="Hyperlink 16 10 4" xfId="449"/>
    <cellStyle name="Hyperlink 16 10 5" xfId="450"/>
    <cellStyle name="Hyperlink 16 10 6" xfId="451"/>
    <cellStyle name="Hyperlink 16 10 7" xfId="452"/>
    <cellStyle name="Hyperlink 16 10 8" xfId="453"/>
    <cellStyle name="Hyperlink 16 10 9" xfId="454"/>
    <cellStyle name="Hyperlink 16 11" xfId="455"/>
    <cellStyle name="Hyperlink 16 11 10" xfId="456"/>
    <cellStyle name="Hyperlink 16 11 2" xfId="457"/>
    <cellStyle name="Hyperlink 16 11 3" xfId="458"/>
    <cellStyle name="Hyperlink 16 11 4" xfId="459"/>
    <cellStyle name="Hyperlink 16 11 5" xfId="460"/>
    <cellStyle name="Hyperlink 16 11 6" xfId="461"/>
    <cellStyle name="Hyperlink 16 11 7" xfId="462"/>
    <cellStyle name="Hyperlink 16 11 8" xfId="463"/>
    <cellStyle name="Hyperlink 16 11 9" xfId="464"/>
    <cellStyle name="Hyperlink 16 12" xfId="465"/>
    <cellStyle name="Hyperlink 16 12 10" xfId="466"/>
    <cellStyle name="Hyperlink 16 12 2" xfId="467"/>
    <cellStyle name="Hyperlink 16 12 3" xfId="468"/>
    <cellStyle name="Hyperlink 16 12 4" xfId="469"/>
    <cellStyle name="Hyperlink 16 12 5" xfId="470"/>
    <cellStyle name="Hyperlink 16 12 6" xfId="471"/>
    <cellStyle name="Hyperlink 16 12 7" xfId="472"/>
    <cellStyle name="Hyperlink 16 12 8" xfId="473"/>
    <cellStyle name="Hyperlink 16 12 9" xfId="474"/>
    <cellStyle name="Hyperlink 16 13" xfId="475"/>
    <cellStyle name="Hyperlink 16 13 10" xfId="476"/>
    <cellStyle name="Hyperlink 16 13 2" xfId="477"/>
    <cellStyle name="Hyperlink 16 13 3" xfId="478"/>
    <cellStyle name="Hyperlink 16 13 4" xfId="479"/>
    <cellStyle name="Hyperlink 16 13 5" xfId="480"/>
    <cellStyle name="Hyperlink 16 13 6" xfId="481"/>
    <cellStyle name="Hyperlink 16 13 7" xfId="482"/>
    <cellStyle name="Hyperlink 16 13 8" xfId="483"/>
    <cellStyle name="Hyperlink 16 13 9" xfId="484"/>
    <cellStyle name="Hyperlink 16 14" xfId="485"/>
    <cellStyle name="Hyperlink 16 15" xfId="486"/>
    <cellStyle name="Hyperlink 16 16" xfId="487"/>
    <cellStyle name="Hyperlink 16 17" xfId="488"/>
    <cellStyle name="Hyperlink 16 18" xfId="489"/>
    <cellStyle name="Hyperlink 16 19" xfId="490"/>
    <cellStyle name="Hyperlink 16 2" xfId="491"/>
    <cellStyle name="Hyperlink 16 2 10" xfId="492"/>
    <cellStyle name="Hyperlink 16 2 2" xfId="493"/>
    <cellStyle name="Hyperlink 16 2 3" xfId="494"/>
    <cellStyle name="Hyperlink 16 2 4" xfId="495"/>
    <cellStyle name="Hyperlink 16 2 5" xfId="496"/>
    <cellStyle name="Hyperlink 16 2 6" xfId="497"/>
    <cellStyle name="Hyperlink 16 2 7" xfId="498"/>
    <cellStyle name="Hyperlink 16 2 8" xfId="499"/>
    <cellStyle name="Hyperlink 16 2 9" xfId="500"/>
    <cellStyle name="Hyperlink 16 20" xfId="501"/>
    <cellStyle name="Hyperlink 16 21" xfId="502"/>
    <cellStyle name="Hyperlink 16 22" xfId="503"/>
    <cellStyle name="Hyperlink 16 3" xfId="504"/>
    <cellStyle name="Hyperlink 16 3 10" xfId="505"/>
    <cellStyle name="Hyperlink 16 3 2" xfId="506"/>
    <cellStyle name="Hyperlink 16 3 3" xfId="507"/>
    <cellStyle name="Hyperlink 16 3 4" xfId="508"/>
    <cellStyle name="Hyperlink 16 3 5" xfId="509"/>
    <cellStyle name="Hyperlink 16 3 6" xfId="510"/>
    <cellStyle name="Hyperlink 16 3 7" xfId="511"/>
    <cellStyle name="Hyperlink 16 3 8" xfId="512"/>
    <cellStyle name="Hyperlink 16 3 9" xfId="513"/>
    <cellStyle name="Hyperlink 16 4" xfId="514"/>
    <cellStyle name="Hyperlink 16 4 10" xfId="515"/>
    <cellStyle name="Hyperlink 16 4 2" xfId="516"/>
    <cellStyle name="Hyperlink 16 4 3" xfId="517"/>
    <cellStyle name="Hyperlink 16 4 4" xfId="518"/>
    <cellStyle name="Hyperlink 16 4 5" xfId="519"/>
    <cellStyle name="Hyperlink 16 4 6" xfId="520"/>
    <cellStyle name="Hyperlink 16 4 7" xfId="521"/>
    <cellStyle name="Hyperlink 16 4 8" xfId="522"/>
    <cellStyle name="Hyperlink 16 4 9" xfId="523"/>
    <cellStyle name="Hyperlink 16 5" xfId="524"/>
    <cellStyle name="Hyperlink 16 5 10" xfId="525"/>
    <cellStyle name="Hyperlink 16 5 2" xfId="526"/>
    <cellStyle name="Hyperlink 16 5 3" xfId="527"/>
    <cellStyle name="Hyperlink 16 5 4" xfId="528"/>
    <cellStyle name="Hyperlink 16 5 5" xfId="529"/>
    <cellStyle name="Hyperlink 16 5 6" xfId="530"/>
    <cellStyle name="Hyperlink 16 5 7" xfId="531"/>
    <cellStyle name="Hyperlink 16 5 8" xfId="532"/>
    <cellStyle name="Hyperlink 16 5 9" xfId="533"/>
    <cellStyle name="Hyperlink 16 6" xfId="534"/>
    <cellStyle name="Hyperlink 16 6 10" xfId="535"/>
    <cellStyle name="Hyperlink 16 6 2" xfId="536"/>
    <cellStyle name="Hyperlink 16 6 3" xfId="537"/>
    <cellStyle name="Hyperlink 16 6 4" xfId="538"/>
    <cellStyle name="Hyperlink 16 6 5" xfId="539"/>
    <cellStyle name="Hyperlink 16 6 6" xfId="540"/>
    <cellStyle name="Hyperlink 16 6 7" xfId="541"/>
    <cellStyle name="Hyperlink 16 6 8" xfId="542"/>
    <cellStyle name="Hyperlink 16 6 9" xfId="543"/>
    <cellStyle name="Hyperlink 16 7" xfId="544"/>
    <cellStyle name="Hyperlink 16 7 10" xfId="545"/>
    <cellStyle name="Hyperlink 16 7 2" xfId="546"/>
    <cellStyle name="Hyperlink 16 7 3" xfId="547"/>
    <cellStyle name="Hyperlink 16 7 4" xfId="548"/>
    <cellStyle name="Hyperlink 16 7 5" xfId="549"/>
    <cellStyle name="Hyperlink 16 7 6" xfId="550"/>
    <cellStyle name="Hyperlink 16 7 7" xfId="551"/>
    <cellStyle name="Hyperlink 16 7 8" xfId="552"/>
    <cellStyle name="Hyperlink 16 7 9" xfId="553"/>
    <cellStyle name="Hyperlink 16 8" xfId="554"/>
    <cellStyle name="Hyperlink 16 8 10" xfId="555"/>
    <cellStyle name="Hyperlink 16 8 2" xfId="556"/>
    <cellStyle name="Hyperlink 16 8 3" xfId="557"/>
    <cellStyle name="Hyperlink 16 8 4" xfId="558"/>
    <cellStyle name="Hyperlink 16 8 5" xfId="559"/>
    <cellStyle name="Hyperlink 16 8 6" xfId="560"/>
    <cellStyle name="Hyperlink 16 8 7" xfId="561"/>
    <cellStyle name="Hyperlink 16 8 8" xfId="562"/>
    <cellStyle name="Hyperlink 16 8 9" xfId="563"/>
    <cellStyle name="Hyperlink 16 9" xfId="564"/>
    <cellStyle name="Hyperlink 16 9 10" xfId="565"/>
    <cellStyle name="Hyperlink 16 9 2" xfId="566"/>
    <cellStyle name="Hyperlink 16 9 3" xfId="567"/>
    <cellStyle name="Hyperlink 16 9 4" xfId="568"/>
    <cellStyle name="Hyperlink 16 9 5" xfId="569"/>
    <cellStyle name="Hyperlink 16 9 6" xfId="570"/>
    <cellStyle name="Hyperlink 16 9 7" xfId="571"/>
    <cellStyle name="Hyperlink 16 9 8" xfId="572"/>
    <cellStyle name="Hyperlink 16 9 9" xfId="573"/>
    <cellStyle name="Hyperlink 16_ANALISIS MARZO  2009 INVECO" xfId="574"/>
    <cellStyle name="Hyperlink 17" xfId="575"/>
    <cellStyle name="Hyperlink 17 10" xfId="576"/>
    <cellStyle name="Hyperlink 17 10 10" xfId="577"/>
    <cellStyle name="Hyperlink 17 10 2" xfId="578"/>
    <cellStyle name="Hyperlink 17 10 3" xfId="579"/>
    <cellStyle name="Hyperlink 17 10 4" xfId="580"/>
    <cellStyle name="Hyperlink 17 10 5" xfId="581"/>
    <cellStyle name="Hyperlink 17 10 6" xfId="582"/>
    <cellStyle name="Hyperlink 17 10 7" xfId="583"/>
    <cellStyle name="Hyperlink 17 10 8" xfId="584"/>
    <cellStyle name="Hyperlink 17 10 9" xfId="585"/>
    <cellStyle name="Hyperlink 17 11" xfId="586"/>
    <cellStyle name="Hyperlink 17 11 10" xfId="587"/>
    <cellStyle name="Hyperlink 17 11 2" xfId="588"/>
    <cellStyle name="Hyperlink 17 11 3" xfId="589"/>
    <cellStyle name="Hyperlink 17 11 4" xfId="590"/>
    <cellStyle name="Hyperlink 17 11 5" xfId="591"/>
    <cellStyle name="Hyperlink 17 11 6" xfId="592"/>
    <cellStyle name="Hyperlink 17 11 7" xfId="593"/>
    <cellStyle name="Hyperlink 17 11 8" xfId="594"/>
    <cellStyle name="Hyperlink 17 11 9" xfId="595"/>
    <cellStyle name="Hyperlink 17 12" xfId="596"/>
    <cellStyle name="Hyperlink 17 12 10" xfId="597"/>
    <cellStyle name="Hyperlink 17 12 2" xfId="598"/>
    <cellStyle name="Hyperlink 17 12 3" xfId="599"/>
    <cellStyle name="Hyperlink 17 12 4" xfId="600"/>
    <cellStyle name="Hyperlink 17 12 5" xfId="601"/>
    <cellStyle name="Hyperlink 17 12 6" xfId="602"/>
    <cellStyle name="Hyperlink 17 12 7" xfId="603"/>
    <cellStyle name="Hyperlink 17 12 8" xfId="604"/>
    <cellStyle name="Hyperlink 17 12 9" xfId="605"/>
    <cellStyle name="Hyperlink 17 13" xfId="606"/>
    <cellStyle name="Hyperlink 17 13 10" xfId="607"/>
    <cellStyle name="Hyperlink 17 13 2" xfId="608"/>
    <cellStyle name="Hyperlink 17 13 3" xfId="609"/>
    <cellStyle name="Hyperlink 17 13 4" xfId="610"/>
    <cellStyle name="Hyperlink 17 13 5" xfId="611"/>
    <cellStyle name="Hyperlink 17 13 6" xfId="612"/>
    <cellStyle name="Hyperlink 17 13 7" xfId="613"/>
    <cellStyle name="Hyperlink 17 13 8" xfId="614"/>
    <cellStyle name="Hyperlink 17 13 9" xfId="615"/>
    <cellStyle name="Hyperlink 17 14" xfId="616"/>
    <cellStyle name="Hyperlink 17 15" xfId="617"/>
    <cellStyle name="Hyperlink 17 16" xfId="618"/>
    <cellStyle name="Hyperlink 17 17" xfId="619"/>
    <cellStyle name="Hyperlink 17 18" xfId="620"/>
    <cellStyle name="Hyperlink 17 19" xfId="621"/>
    <cellStyle name="Hyperlink 17 2" xfId="622"/>
    <cellStyle name="Hyperlink 17 2 10" xfId="623"/>
    <cellStyle name="Hyperlink 17 2 2" xfId="624"/>
    <cellStyle name="Hyperlink 17 2 3" xfId="625"/>
    <cellStyle name="Hyperlink 17 2 4" xfId="626"/>
    <cellStyle name="Hyperlink 17 2 5" xfId="627"/>
    <cellStyle name="Hyperlink 17 2 6" xfId="628"/>
    <cellStyle name="Hyperlink 17 2 7" xfId="629"/>
    <cellStyle name="Hyperlink 17 2 8" xfId="630"/>
    <cellStyle name="Hyperlink 17 2 9" xfId="631"/>
    <cellStyle name="Hyperlink 17 20" xfId="632"/>
    <cellStyle name="Hyperlink 17 21" xfId="633"/>
    <cellStyle name="Hyperlink 17 22" xfId="634"/>
    <cellStyle name="Hyperlink 17 3" xfId="635"/>
    <cellStyle name="Hyperlink 17 3 10" xfId="636"/>
    <cellStyle name="Hyperlink 17 3 2" xfId="637"/>
    <cellStyle name="Hyperlink 17 3 3" xfId="638"/>
    <cellStyle name="Hyperlink 17 3 4" xfId="639"/>
    <cellStyle name="Hyperlink 17 3 5" xfId="640"/>
    <cellStyle name="Hyperlink 17 3 6" xfId="641"/>
    <cellStyle name="Hyperlink 17 3 7" xfId="642"/>
    <cellStyle name="Hyperlink 17 3 8" xfId="643"/>
    <cellStyle name="Hyperlink 17 3 9" xfId="644"/>
    <cellStyle name="Hyperlink 17 4" xfId="645"/>
    <cellStyle name="Hyperlink 17 4 10" xfId="646"/>
    <cellStyle name="Hyperlink 17 4 2" xfId="647"/>
    <cellStyle name="Hyperlink 17 4 3" xfId="648"/>
    <cellStyle name="Hyperlink 17 4 4" xfId="649"/>
    <cellStyle name="Hyperlink 17 4 5" xfId="650"/>
    <cellStyle name="Hyperlink 17 4 6" xfId="651"/>
    <cellStyle name="Hyperlink 17 4 7" xfId="652"/>
    <cellStyle name="Hyperlink 17 4 8" xfId="653"/>
    <cellStyle name="Hyperlink 17 4 9" xfId="654"/>
    <cellStyle name="Hyperlink 17 5" xfId="655"/>
    <cellStyle name="Hyperlink 17 5 10" xfId="656"/>
    <cellStyle name="Hyperlink 17 5 2" xfId="657"/>
    <cellStyle name="Hyperlink 17 5 3" xfId="658"/>
    <cellStyle name="Hyperlink 17 5 4" xfId="659"/>
    <cellStyle name="Hyperlink 17 5 5" xfId="660"/>
    <cellStyle name="Hyperlink 17 5 6" xfId="661"/>
    <cellStyle name="Hyperlink 17 5 7" xfId="662"/>
    <cellStyle name="Hyperlink 17 5 8" xfId="663"/>
    <cellStyle name="Hyperlink 17 5 9" xfId="664"/>
    <cellStyle name="Hyperlink 17 6" xfId="665"/>
    <cellStyle name="Hyperlink 17 6 10" xfId="666"/>
    <cellStyle name="Hyperlink 17 6 2" xfId="667"/>
    <cellStyle name="Hyperlink 17 6 3" xfId="668"/>
    <cellStyle name="Hyperlink 17 6 4" xfId="669"/>
    <cellStyle name="Hyperlink 17 6 5" xfId="670"/>
    <cellStyle name="Hyperlink 17 6 6" xfId="671"/>
    <cellStyle name="Hyperlink 17 6 7" xfId="672"/>
    <cellStyle name="Hyperlink 17 6 8" xfId="673"/>
    <cellStyle name="Hyperlink 17 6 9" xfId="674"/>
    <cellStyle name="Hyperlink 17 7" xfId="675"/>
    <cellStyle name="Hyperlink 17 7 10" xfId="676"/>
    <cellStyle name="Hyperlink 17 7 2" xfId="677"/>
    <cellStyle name="Hyperlink 17 7 3" xfId="678"/>
    <cellStyle name="Hyperlink 17 7 4" xfId="679"/>
    <cellStyle name="Hyperlink 17 7 5" xfId="680"/>
    <cellStyle name="Hyperlink 17 7 6" xfId="681"/>
    <cellStyle name="Hyperlink 17 7 7" xfId="682"/>
    <cellStyle name="Hyperlink 17 7 8" xfId="683"/>
    <cellStyle name="Hyperlink 17 7 9" xfId="684"/>
    <cellStyle name="Hyperlink 17 8" xfId="685"/>
    <cellStyle name="Hyperlink 17 8 10" xfId="686"/>
    <cellStyle name="Hyperlink 17 8 2" xfId="687"/>
    <cellStyle name="Hyperlink 17 8 3" xfId="688"/>
    <cellStyle name="Hyperlink 17 8 4" xfId="689"/>
    <cellStyle name="Hyperlink 17 8 5" xfId="690"/>
    <cellStyle name="Hyperlink 17 8 6" xfId="691"/>
    <cellStyle name="Hyperlink 17 8 7" xfId="692"/>
    <cellStyle name="Hyperlink 17 8 8" xfId="693"/>
    <cellStyle name="Hyperlink 17 8 9" xfId="694"/>
    <cellStyle name="Hyperlink 17 9" xfId="695"/>
    <cellStyle name="Hyperlink 17 9 10" xfId="696"/>
    <cellStyle name="Hyperlink 17 9 2" xfId="697"/>
    <cellStyle name="Hyperlink 17 9 3" xfId="698"/>
    <cellStyle name="Hyperlink 17 9 4" xfId="699"/>
    <cellStyle name="Hyperlink 17 9 5" xfId="700"/>
    <cellStyle name="Hyperlink 17 9 6" xfId="701"/>
    <cellStyle name="Hyperlink 17 9 7" xfId="702"/>
    <cellStyle name="Hyperlink 17 9 8" xfId="703"/>
    <cellStyle name="Hyperlink 17 9 9" xfId="704"/>
    <cellStyle name="Hyperlink 17_ANALISIS MARZO  2009 INVECO" xfId="705"/>
    <cellStyle name="Hyperlink 18" xfId="706"/>
    <cellStyle name="Hyperlink 18 10" xfId="707"/>
    <cellStyle name="Hyperlink 18 10 10" xfId="708"/>
    <cellStyle name="Hyperlink 18 10 2" xfId="709"/>
    <cellStyle name="Hyperlink 18 10 3" xfId="710"/>
    <cellStyle name="Hyperlink 18 10 4" xfId="711"/>
    <cellStyle name="Hyperlink 18 10 5" xfId="712"/>
    <cellStyle name="Hyperlink 18 10 6" xfId="713"/>
    <cellStyle name="Hyperlink 18 10 7" xfId="714"/>
    <cellStyle name="Hyperlink 18 10 8" xfId="715"/>
    <cellStyle name="Hyperlink 18 10 9" xfId="716"/>
    <cellStyle name="Hyperlink 18 11" xfId="717"/>
    <cellStyle name="Hyperlink 18 11 10" xfId="718"/>
    <cellStyle name="Hyperlink 18 11 2" xfId="719"/>
    <cellStyle name="Hyperlink 18 11 3" xfId="720"/>
    <cellStyle name="Hyperlink 18 11 4" xfId="721"/>
    <cellStyle name="Hyperlink 18 11 5" xfId="722"/>
    <cellStyle name="Hyperlink 18 11 6" xfId="723"/>
    <cellStyle name="Hyperlink 18 11 7" xfId="724"/>
    <cellStyle name="Hyperlink 18 11 8" xfId="725"/>
    <cellStyle name="Hyperlink 18 11 9" xfId="726"/>
    <cellStyle name="Hyperlink 18 12" xfId="727"/>
    <cellStyle name="Hyperlink 18 12 10" xfId="728"/>
    <cellStyle name="Hyperlink 18 12 2" xfId="729"/>
    <cellStyle name="Hyperlink 18 12 3" xfId="730"/>
    <cellStyle name="Hyperlink 18 12 4" xfId="731"/>
    <cellStyle name="Hyperlink 18 12 5" xfId="732"/>
    <cellStyle name="Hyperlink 18 12 6" xfId="733"/>
    <cellStyle name="Hyperlink 18 12 7" xfId="734"/>
    <cellStyle name="Hyperlink 18 12 8" xfId="735"/>
    <cellStyle name="Hyperlink 18 12 9" xfId="736"/>
    <cellStyle name="Hyperlink 18 13" xfId="737"/>
    <cellStyle name="Hyperlink 18 13 10" xfId="738"/>
    <cellStyle name="Hyperlink 18 13 2" xfId="739"/>
    <cellStyle name="Hyperlink 18 13 3" xfId="740"/>
    <cellStyle name="Hyperlink 18 13 4" xfId="741"/>
    <cellStyle name="Hyperlink 18 13 5" xfId="742"/>
    <cellStyle name="Hyperlink 18 13 6" xfId="743"/>
    <cellStyle name="Hyperlink 18 13 7" xfId="744"/>
    <cellStyle name="Hyperlink 18 13 8" xfId="745"/>
    <cellStyle name="Hyperlink 18 13 9" xfId="746"/>
    <cellStyle name="Hyperlink 18 14" xfId="747"/>
    <cellStyle name="Hyperlink 18 15" xfId="748"/>
    <cellStyle name="Hyperlink 18 16" xfId="749"/>
    <cellStyle name="Hyperlink 18 17" xfId="750"/>
    <cellStyle name="Hyperlink 18 18" xfId="751"/>
    <cellStyle name="Hyperlink 18 19" xfId="752"/>
    <cellStyle name="Hyperlink 18 2" xfId="753"/>
    <cellStyle name="Hyperlink 18 2 10" xfId="754"/>
    <cellStyle name="Hyperlink 18 2 2" xfId="755"/>
    <cellStyle name="Hyperlink 18 2 3" xfId="756"/>
    <cellStyle name="Hyperlink 18 2 4" xfId="757"/>
    <cellStyle name="Hyperlink 18 2 5" xfId="758"/>
    <cellStyle name="Hyperlink 18 2 6" xfId="759"/>
    <cellStyle name="Hyperlink 18 2 7" xfId="760"/>
    <cellStyle name="Hyperlink 18 2 8" xfId="761"/>
    <cellStyle name="Hyperlink 18 2 9" xfId="762"/>
    <cellStyle name="Hyperlink 18 20" xfId="763"/>
    <cellStyle name="Hyperlink 18 21" xfId="764"/>
    <cellStyle name="Hyperlink 18 22" xfId="765"/>
    <cellStyle name="Hyperlink 18 3" xfId="766"/>
    <cellStyle name="Hyperlink 18 3 10" xfId="767"/>
    <cellStyle name="Hyperlink 18 3 2" xfId="768"/>
    <cellStyle name="Hyperlink 18 3 3" xfId="769"/>
    <cellStyle name="Hyperlink 18 3 4" xfId="770"/>
    <cellStyle name="Hyperlink 18 3 5" xfId="771"/>
    <cellStyle name="Hyperlink 18 3 6" xfId="772"/>
    <cellStyle name="Hyperlink 18 3 7" xfId="773"/>
    <cellStyle name="Hyperlink 18 3 8" xfId="774"/>
    <cellStyle name="Hyperlink 18 3 9" xfId="775"/>
    <cellStyle name="Hyperlink 18 4" xfId="776"/>
    <cellStyle name="Hyperlink 18 4 10" xfId="777"/>
    <cellStyle name="Hyperlink 18 4 2" xfId="778"/>
    <cellStyle name="Hyperlink 18 4 3" xfId="779"/>
    <cellStyle name="Hyperlink 18 4 4" xfId="780"/>
    <cellStyle name="Hyperlink 18 4 5" xfId="781"/>
    <cellStyle name="Hyperlink 18 4 6" xfId="782"/>
    <cellStyle name="Hyperlink 18 4 7" xfId="783"/>
    <cellStyle name="Hyperlink 18 4 8" xfId="784"/>
    <cellStyle name="Hyperlink 18 4 9" xfId="785"/>
    <cellStyle name="Hyperlink 18 5" xfId="786"/>
    <cellStyle name="Hyperlink 18 5 10" xfId="787"/>
    <cellStyle name="Hyperlink 18 5 2" xfId="788"/>
    <cellStyle name="Hyperlink 18 5 3" xfId="789"/>
    <cellStyle name="Hyperlink 18 5 4" xfId="790"/>
    <cellStyle name="Hyperlink 18 5 5" xfId="791"/>
    <cellStyle name="Hyperlink 18 5 6" xfId="792"/>
    <cellStyle name="Hyperlink 18 5 7" xfId="793"/>
    <cellStyle name="Hyperlink 18 5 8" xfId="794"/>
    <cellStyle name="Hyperlink 18 5 9" xfId="795"/>
    <cellStyle name="Hyperlink 18 6" xfId="796"/>
    <cellStyle name="Hyperlink 18 6 10" xfId="797"/>
    <cellStyle name="Hyperlink 18 6 2" xfId="798"/>
    <cellStyle name="Hyperlink 18 6 3" xfId="799"/>
    <cellStyle name="Hyperlink 18 6 4" xfId="800"/>
    <cellStyle name="Hyperlink 18 6 5" xfId="801"/>
    <cellStyle name="Hyperlink 18 6 6" xfId="802"/>
    <cellStyle name="Hyperlink 18 6 7" xfId="803"/>
    <cellStyle name="Hyperlink 18 6 8" xfId="804"/>
    <cellStyle name="Hyperlink 18 6 9" xfId="805"/>
    <cellStyle name="Hyperlink 18 7" xfId="806"/>
    <cellStyle name="Hyperlink 18 7 10" xfId="807"/>
    <cellStyle name="Hyperlink 18 7 2" xfId="808"/>
    <cellStyle name="Hyperlink 18 7 3" xfId="809"/>
    <cellStyle name="Hyperlink 18 7 4" xfId="810"/>
    <cellStyle name="Hyperlink 18 7 5" xfId="811"/>
    <cellStyle name="Hyperlink 18 7 6" xfId="812"/>
    <cellStyle name="Hyperlink 18 7 7" xfId="813"/>
    <cellStyle name="Hyperlink 18 7 8" xfId="814"/>
    <cellStyle name="Hyperlink 18 7 9" xfId="815"/>
    <cellStyle name="Hyperlink 18 8" xfId="816"/>
    <cellStyle name="Hyperlink 18 8 10" xfId="817"/>
    <cellStyle name="Hyperlink 18 8 2" xfId="818"/>
    <cellStyle name="Hyperlink 18 8 3" xfId="819"/>
    <cellStyle name="Hyperlink 18 8 4" xfId="820"/>
    <cellStyle name="Hyperlink 18 8 5" xfId="821"/>
    <cellStyle name="Hyperlink 18 8 6" xfId="822"/>
    <cellStyle name="Hyperlink 18 8 7" xfId="823"/>
    <cellStyle name="Hyperlink 18 8 8" xfId="824"/>
    <cellStyle name="Hyperlink 18 8 9" xfId="825"/>
    <cellStyle name="Hyperlink 18 9" xfId="826"/>
    <cellStyle name="Hyperlink 18 9 10" xfId="827"/>
    <cellStyle name="Hyperlink 18 9 2" xfId="828"/>
    <cellStyle name="Hyperlink 18 9 3" xfId="829"/>
    <cellStyle name="Hyperlink 18 9 4" xfId="830"/>
    <cellStyle name="Hyperlink 18 9 5" xfId="831"/>
    <cellStyle name="Hyperlink 18 9 6" xfId="832"/>
    <cellStyle name="Hyperlink 18 9 7" xfId="833"/>
    <cellStyle name="Hyperlink 18 9 8" xfId="834"/>
    <cellStyle name="Hyperlink 18 9 9" xfId="835"/>
    <cellStyle name="Hyperlink 18_ANALISIS MARZO  2009 INVECO" xfId="836"/>
    <cellStyle name="Hyperlink 19" xfId="837"/>
    <cellStyle name="Hyperlink 19 10" xfId="838"/>
    <cellStyle name="Hyperlink 19 10 10" xfId="839"/>
    <cellStyle name="Hyperlink 19 10 2" xfId="840"/>
    <cellStyle name="Hyperlink 19 10 3" xfId="841"/>
    <cellStyle name="Hyperlink 19 10 4" xfId="842"/>
    <cellStyle name="Hyperlink 19 10 5" xfId="843"/>
    <cellStyle name="Hyperlink 19 10 6" xfId="844"/>
    <cellStyle name="Hyperlink 19 10 7" xfId="845"/>
    <cellStyle name="Hyperlink 19 10 8" xfId="846"/>
    <cellStyle name="Hyperlink 19 10 9" xfId="847"/>
    <cellStyle name="Hyperlink 19 11" xfId="848"/>
    <cellStyle name="Hyperlink 19 11 10" xfId="849"/>
    <cellStyle name="Hyperlink 19 11 2" xfId="850"/>
    <cellStyle name="Hyperlink 19 11 3" xfId="851"/>
    <cellStyle name="Hyperlink 19 11 4" xfId="852"/>
    <cellStyle name="Hyperlink 19 11 5" xfId="853"/>
    <cellStyle name="Hyperlink 19 11 6" xfId="854"/>
    <cellStyle name="Hyperlink 19 11 7" xfId="855"/>
    <cellStyle name="Hyperlink 19 11 8" xfId="856"/>
    <cellStyle name="Hyperlink 19 11 9" xfId="857"/>
    <cellStyle name="Hyperlink 19 12" xfId="858"/>
    <cellStyle name="Hyperlink 19 12 10" xfId="859"/>
    <cellStyle name="Hyperlink 19 12 2" xfId="860"/>
    <cellStyle name="Hyperlink 19 12 3" xfId="861"/>
    <cellStyle name="Hyperlink 19 12 4" xfId="862"/>
    <cellStyle name="Hyperlink 19 12 5" xfId="863"/>
    <cellStyle name="Hyperlink 19 12 6" xfId="864"/>
    <cellStyle name="Hyperlink 19 12 7" xfId="865"/>
    <cellStyle name="Hyperlink 19 12 8" xfId="866"/>
    <cellStyle name="Hyperlink 19 12 9" xfId="867"/>
    <cellStyle name="Hyperlink 19 13" xfId="868"/>
    <cellStyle name="Hyperlink 19 13 10" xfId="869"/>
    <cellStyle name="Hyperlink 19 13 2" xfId="870"/>
    <cellStyle name="Hyperlink 19 13 3" xfId="871"/>
    <cellStyle name="Hyperlink 19 13 4" xfId="872"/>
    <cellStyle name="Hyperlink 19 13 5" xfId="873"/>
    <cellStyle name="Hyperlink 19 13 6" xfId="874"/>
    <cellStyle name="Hyperlink 19 13 7" xfId="875"/>
    <cellStyle name="Hyperlink 19 13 8" xfId="876"/>
    <cellStyle name="Hyperlink 19 13 9" xfId="877"/>
    <cellStyle name="Hyperlink 19 14" xfId="878"/>
    <cellStyle name="Hyperlink 19 15" xfId="879"/>
    <cellStyle name="Hyperlink 19 16" xfId="880"/>
    <cellStyle name="Hyperlink 19 17" xfId="881"/>
    <cellStyle name="Hyperlink 19 18" xfId="882"/>
    <cellStyle name="Hyperlink 19 19" xfId="883"/>
    <cellStyle name="Hyperlink 19 2" xfId="884"/>
    <cellStyle name="Hyperlink 19 2 10" xfId="885"/>
    <cellStyle name="Hyperlink 19 2 2" xfId="886"/>
    <cellStyle name="Hyperlink 19 2 3" xfId="887"/>
    <cellStyle name="Hyperlink 19 2 4" xfId="888"/>
    <cellStyle name="Hyperlink 19 2 5" xfId="889"/>
    <cellStyle name="Hyperlink 19 2 6" xfId="890"/>
    <cellStyle name="Hyperlink 19 2 7" xfId="891"/>
    <cellStyle name="Hyperlink 19 2 8" xfId="892"/>
    <cellStyle name="Hyperlink 19 2 9" xfId="893"/>
    <cellStyle name="Hyperlink 19 20" xfId="894"/>
    <cellStyle name="Hyperlink 19 21" xfId="895"/>
    <cellStyle name="Hyperlink 19 22" xfId="896"/>
    <cellStyle name="Hyperlink 19 3" xfId="897"/>
    <cellStyle name="Hyperlink 19 3 10" xfId="898"/>
    <cellStyle name="Hyperlink 19 3 2" xfId="899"/>
    <cellStyle name="Hyperlink 19 3 3" xfId="900"/>
    <cellStyle name="Hyperlink 19 3 4" xfId="901"/>
    <cellStyle name="Hyperlink 19 3 5" xfId="902"/>
    <cellStyle name="Hyperlink 19 3 6" xfId="903"/>
    <cellStyle name="Hyperlink 19 3 7" xfId="904"/>
    <cellStyle name="Hyperlink 19 3 8" xfId="905"/>
    <cellStyle name="Hyperlink 19 3 9" xfId="906"/>
    <cellStyle name="Hyperlink 19 4" xfId="907"/>
    <cellStyle name="Hyperlink 19 4 10" xfId="908"/>
    <cellStyle name="Hyperlink 19 4 2" xfId="909"/>
    <cellStyle name="Hyperlink 19 4 3" xfId="910"/>
    <cellStyle name="Hyperlink 19 4 4" xfId="911"/>
    <cellStyle name="Hyperlink 19 4 5" xfId="912"/>
    <cellStyle name="Hyperlink 19 4 6" xfId="913"/>
    <cellStyle name="Hyperlink 19 4 7" xfId="914"/>
    <cellStyle name="Hyperlink 19 4 8" xfId="915"/>
    <cellStyle name="Hyperlink 19 4 9" xfId="916"/>
    <cellStyle name="Hyperlink 19 5" xfId="917"/>
    <cellStyle name="Hyperlink 19 5 10" xfId="918"/>
    <cellStyle name="Hyperlink 19 5 2" xfId="919"/>
    <cellStyle name="Hyperlink 19 5 3" xfId="920"/>
    <cellStyle name="Hyperlink 19 5 4" xfId="921"/>
    <cellStyle name="Hyperlink 19 5 5" xfId="922"/>
    <cellStyle name="Hyperlink 19 5 6" xfId="923"/>
    <cellStyle name="Hyperlink 19 5 7" xfId="924"/>
    <cellStyle name="Hyperlink 19 5 8" xfId="925"/>
    <cellStyle name="Hyperlink 19 5 9" xfId="926"/>
    <cellStyle name="Hyperlink 19 6" xfId="927"/>
    <cellStyle name="Hyperlink 19 6 10" xfId="928"/>
    <cellStyle name="Hyperlink 19 6 2" xfId="929"/>
    <cellStyle name="Hyperlink 19 6 3" xfId="930"/>
    <cellStyle name="Hyperlink 19 6 4" xfId="931"/>
    <cellStyle name="Hyperlink 19 6 5" xfId="932"/>
    <cellStyle name="Hyperlink 19 6 6" xfId="933"/>
    <cellStyle name="Hyperlink 19 6 7" xfId="934"/>
    <cellStyle name="Hyperlink 19 6 8" xfId="935"/>
    <cellStyle name="Hyperlink 19 6 9" xfId="936"/>
    <cellStyle name="Hyperlink 19 7" xfId="937"/>
    <cellStyle name="Hyperlink 19 7 10" xfId="938"/>
    <cellStyle name="Hyperlink 19 7 2" xfId="939"/>
    <cellStyle name="Hyperlink 19 7 3" xfId="940"/>
    <cellStyle name="Hyperlink 19 7 4" xfId="941"/>
    <cellStyle name="Hyperlink 19 7 5" xfId="942"/>
    <cellStyle name="Hyperlink 19 7 6" xfId="943"/>
    <cellStyle name="Hyperlink 19 7 7" xfId="944"/>
    <cellStyle name="Hyperlink 19 7 8" xfId="945"/>
    <cellStyle name="Hyperlink 19 7 9" xfId="946"/>
    <cellStyle name="Hyperlink 19 8" xfId="947"/>
    <cellStyle name="Hyperlink 19 8 10" xfId="948"/>
    <cellStyle name="Hyperlink 19 8 2" xfId="949"/>
    <cellStyle name="Hyperlink 19 8 3" xfId="950"/>
    <cellStyle name="Hyperlink 19 8 4" xfId="951"/>
    <cellStyle name="Hyperlink 19 8 5" xfId="952"/>
    <cellStyle name="Hyperlink 19 8 6" xfId="953"/>
    <cellStyle name="Hyperlink 19 8 7" xfId="954"/>
    <cellStyle name="Hyperlink 19 8 8" xfId="955"/>
    <cellStyle name="Hyperlink 19 8 9" xfId="956"/>
    <cellStyle name="Hyperlink 19 9" xfId="957"/>
    <cellStyle name="Hyperlink 19 9 10" xfId="958"/>
    <cellStyle name="Hyperlink 19 9 2" xfId="959"/>
    <cellStyle name="Hyperlink 19 9 3" xfId="960"/>
    <cellStyle name="Hyperlink 19 9 4" xfId="961"/>
    <cellStyle name="Hyperlink 19 9 5" xfId="962"/>
    <cellStyle name="Hyperlink 19 9 6" xfId="963"/>
    <cellStyle name="Hyperlink 19 9 7" xfId="964"/>
    <cellStyle name="Hyperlink 19 9 8" xfId="965"/>
    <cellStyle name="Hyperlink 19 9 9" xfId="966"/>
    <cellStyle name="Hyperlink 19_ANALISIS MARZO  2009 INVECO" xfId="967"/>
    <cellStyle name="Hyperlink 2" xfId="968"/>
    <cellStyle name="Hyperlink 2 10" xfId="969"/>
    <cellStyle name="Hyperlink 2 2" xfId="970"/>
    <cellStyle name="Hyperlink 2 3" xfId="971"/>
    <cellStyle name="Hyperlink 2 4" xfId="972"/>
    <cellStyle name="Hyperlink 2 5" xfId="973"/>
    <cellStyle name="Hyperlink 2 6" xfId="974"/>
    <cellStyle name="Hyperlink 2 7" xfId="975"/>
    <cellStyle name="Hyperlink 2 8" xfId="976"/>
    <cellStyle name="Hyperlink 2 9" xfId="977"/>
    <cellStyle name="Hyperlink 20" xfId="978"/>
    <cellStyle name="Hyperlink 20 10" xfId="979"/>
    <cellStyle name="Hyperlink 20 10 10" xfId="980"/>
    <cellStyle name="Hyperlink 20 10 2" xfId="981"/>
    <cellStyle name="Hyperlink 20 10 3" xfId="982"/>
    <cellStyle name="Hyperlink 20 10 4" xfId="983"/>
    <cellStyle name="Hyperlink 20 10 5" xfId="984"/>
    <cellStyle name="Hyperlink 20 10 6" xfId="985"/>
    <cellStyle name="Hyperlink 20 10 7" xfId="986"/>
    <cellStyle name="Hyperlink 20 10 8" xfId="987"/>
    <cellStyle name="Hyperlink 20 10 9" xfId="988"/>
    <cellStyle name="Hyperlink 20 11" xfId="989"/>
    <cellStyle name="Hyperlink 20 11 10" xfId="990"/>
    <cellStyle name="Hyperlink 20 11 2" xfId="991"/>
    <cellStyle name="Hyperlink 20 11 3" xfId="992"/>
    <cellStyle name="Hyperlink 20 11 4" xfId="993"/>
    <cellStyle name="Hyperlink 20 11 5" xfId="994"/>
    <cellStyle name="Hyperlink 20 11 6" xfId="995"/>
    <cellStyle name="Hyperlink 20 11 7" xfId="996"/>
    <cellStyle name="Hyperlink 20 11 8" xfId="997"/>
    <cellStyle name="Hyperlink 20 11 9" xfId="998"/>
    <cellStyle name="Hyperlink 20 12" xfId="999"/>
    <cellStyle name="Hyperlink 20 12 10" xfId="1000"/>
    <cellStyle name="Hyperlink 20 12 2" xfId="1001"/>
    <cellStyle name="Hyperlink 20 12 3" xfId="1002"/>
    <cellStyle name="Hyperlink 20 12 4" xfId="1003"/>
    <cellStyle name="Hyperlink 20 12 5" xfId="1004"/>
    <cellStyle name="Hyperlink 20 12 6" xfId="1005"/>
    <cellStyle name="Hyperlink 20 12 7" xfId="1006"/>
    <cellStyle name="Hyperlink 20 12 8" xfId="1007"/>
    <cellStyle name="Hyperlink 20 12 9" xfId="1008"/>
    <cellStyle name="Hyperlink 20 13" xfId="1009"/>
    <cellStyle name="Hyperlink 20 13 10" xfId="1010"/>
    <cellStyle name="Hyperlink 20 13 2" xfId="1011"/>
    <cellStyle name="Hyperlink 20 13 3" xfId="1012"/>
    <cellStyle name="Hyperlink 20 13 4" xfId="1013"/>
    <cellStyle name="Hyperlink 20 13 5" xfId="1014"/>
    <cellStyle name="Hyperlink 20 13 6" xfId="1015"/>
    <cellStyle name="Hyperlink 20 13 7" xfId="1016"/>
    <cellStyle name="Hyperlink 20 13 8" xfId="1017"/>
    <cellStyle name="Hyperlink 20 13 9" xfId="1018"/>
    <cellStyle name="Hyperlink 20 14" xfId="1019"/>
    <cellStyle name="Hyperlink 20 15" xfId="1020"/>
    <cellStyle name="Hyperlink 20 16" xfId="1021"/>
    <cellStyle name="Hyperlink 20 17" xfId="1022"/>
    <cellStyle name="Hyperlink 20 18" xfId="1023"/>
    <cellStyle name="Hyperlink 20 19" xfId="1024"/>
    <cellStyle name="Hyperlink 20 2" xfId="1025"/>
    <cellStyle name="Hyperlink 20 2 10" xfId="1026"/>
    <cellStyle name="Hyperlink 20 2 2" xfId="1027"/>
    <cellStyle name="Hyperlink 20 2 3" xfId="1028"/>
    <cellStyle name="Hyperlink 20 2 4" xfId="1029"/>
    <cellStyle name="Hyperlink 20 2 5" xfId="1030"/>
    <cellStyle name="Hyperlink 20 2 6" xfId="1031"/>
    <cellStyle name="Hyperlink 20 2 7" xfId="1032"/>
    <cellStyle name="Hyperlink 20 2 8" xfId="1033"/>
    <cellStyle name="Hyperlink 20 2 9" xfId="1034"/>
    <cellStyle name="Hyperlink 20 20" xfId="1035"/>
    <cellStyle name="Hyperlink 20 21" xfId="1036"/>
    <cellStyle name="Hyperlink 20 22" xfId="1037"/>
    <cellStyle name="Hyperlink 20 3" xfId="1038"/>
    <cellStyle name="Hyperlink 20 3 10" xfId="1039"/>
    <cellStyle name="Hyperlink 20 3 2" xfId="1040"/>
    <cellStyle name="Hyperlink 20 3 3" xfId="1041"/>
    <cellStyle name="Hyperlink 20 3 4" xfId="1042"/>
    <cellStyle name="Hyperlink 20 3 5" xfId="1043"/>
    <cellStyle name="Hyperlink 20 3 6" xfId="1044"/>
    <cellStyle name="Hyperlink 20 3 7" xfId="1045"/>
    <cellStyle name="Hyperlink 20 3 8" xfId="1046"/>
    <cellStyle name="Hyperlink 20 3 9" xfId="1047"/>
    <cellStyle name="Hyperlink 20 4" xfId="1048"/>
    <cellStyle name="Hyperlink 20 4 10" xfId="1049"/>
    <cellStyle name="Hyperlink 20 4 2" xfId="1050"/>
    <cellStyle name="Hyperlink 20 4 3" xfId="1051"/>
    <cellStyle name="Hyperlink 20 4 4" xfId="1052"/>
    <cellStyle name="Hyperlink 20 4 5" xfId="1053"/>
    <cellStyle name="Hyperlink 20 4 6" xfId="1054"/>
    <cellStyle name="Hyperlink 20 4 7" xfId="1055"/>
    <cellStyle name="Hyperlink 20 4 8" xfId="1056"/>
    <cellStyle name="Hyperlink 20 4 9" xfId="1057"/>
    <cellStyle name="Hyperlink 20 5" xfId="1058"/>
    <cellStyle name="Hyperlink 20 5 10" xfId="1059"/>
    <cellStyle name="Hyperlink 20 5 2" xfId="1060"/>
    <cellStyle name="Hyperlink 20 5 3" xfId="1061"/>
    <cellStyle name="Hyperlink 20 5 4" xfId="1062"/>
    <cellStyle name="Hyperlink 20 5 5" xfId="1063"/>
    <cellStyle name="Hyperlink 20 5 6" xfId="1064"/>
    <cellStyle name="Hyperlink 20 5 7" xfId="1065"/>
    <cellStyle name="Hyperlink 20 5 8" xfId="1066"/>
    <cellStyle name="Hyperlink 20 5 9" xfId="1067"/>
    <cellStyle name="Hyperlink 20 6" xfId="1068"/>
    <cellStyle name="Hyperlink 20 6 10" xfId="1069"/>
    <cellStyle name="Hyperlink 20 6 2" xfId="1070"/>
    <cellStyle name="Hyperlink 20 6 3" xfId="1071"/>
    <cellStyle name="Hyperlink 20 6 4" xfId="1072"/>
    <cellStyle name="Hyperlink 20 6 5" xfId="1073"/>
    <cellStyle name="Hyperlink 20 6 6" xfId="1074"/>
    <cellStyle name="Hyperlink 20 6 7" xfId="1075"/>
    <cellStyle name="Hyperlink 20 6 8" xfId="1076"/>
    <cellStyle name="Hyperlink 20 6 9" xfId="1077"/>
    <cellStyle name="Hyperlink 20 7" xfId="1078"/>
    <cellStyle name="Hyperlink 20 7 10" xfId="1079"/>
    <cellStyle name="Hyperlink 20 7 2" xfId="1080"/>
    <cellStyle name="Hyperlink 20 7 3" xfId="1081"/>
    <cellStyle name="Hyperlink 20 7 4" xfId="1082"/>
    <cellStyle name="Hyperlink 20 7 5" xfId="1083"/>
    <cellStyle name="Hyperlink 20 7 6" xfId="1084"/>
    <cellStyle name="Hyperlink 20 7 7" xfId="1085"/>
    <cellStyle name="Hyperlink 20 7 8" xfId="1086"/>
    <cellStyle name="Hyperlink 20 7 9" xfId="1087"/>
    <cellStyle name="Hyperlink 20 8" xfId="1088"/>
    <cellStyle name="Hyperlink 20 8 10" xfId="1089"/>
    <cellStyle name="Hyperlink 20 8 2" xfId="1090"/>
    <cellStyle name="Hyperlink 20 8 3" xfId="1091"/>
    <cellStyle name="Hyperlink 20 8 4" xfId="1092"/>
    <cellStyle name="Hyperlink 20 8 5" xfId="1093"/>
    <cellStyle name="Hyperlink 20 8 6" xfId="1094"/>
    <cellStyle name="Hyperlink 20 8 7" xfId="1095"/>
    <cellStyle name="Hyperlink 20 8 8" xfId="1096"/>
    <cellStyle name="Hyperlink 20 8 9" xfId="1097"/>
    <cellStyle name="Hyperlink 20 9" xfId="1098"/>
    <cellStyle name="Hyperlink 20 9 10" xfId="1099"/>
    <cellStyle name="Hyperlink 20 9 2" xfId="1100"/>
    <cellStyle name="Hyperlink 20 9 3" xfId="1101"/>
    <cellStyle name="Hyperlink 20 9 4" xfId="1102"/>
    <cellStyle name="Hyperlink 20 9 5" xfId="1103"/>
    <cellStyle name="Hyperlink 20 9 6" xfId="1104"/>
    <cellStyle name="Hyperlink 20 9 7" xfId="1105"/>
    <cellStyle name="Hyperlink 20 9 8" xfId="1106"/>
    <cellStyle name="Hyperlink 20 9 9" xfId="1107"/>
    <cellStyle name="Hyperlink 20_ANALISIS MARZO  2009 INVECO" xfId="1108"/>
    <cellStyle name="Hyperlink 21" xfId="1109"/>
    <cellStyle name="Hyperlink 21 10" xfId="1110"/>
    <cellStyle name="Hyperlink 21 10 10" xfId="1111"/>
    <cellStyle name="Hyperlink 21 10 2" xfId="1112"/>
    <cellStyle name="Hyperlink 21 10 3" xfId="1113"/>
    <cellStyle name="Hyperlink 21 10 4" xfId="1114"/>
    <cellStyle name="Hyperlink 21 10 5" xfId="1115"/>
    <cellStyle name="Hyperlink 21 10 6" xfId="1116"/>
    <cellStyle name="Hyperlink 21 10 7" xfId="1117"/>
    <cellStyle name="Hyperlink 21 10 8" xfId="1118"/>
    <cellStyle name="Hyperlink 21 10 9" xfId="1119"/>
    <cellStyle name="Hyperlink 21 11" xfId="1120"/>
    <cellStyle name="Hyperlink 21 11 10" xfId="1121"/>
    <cellStyle name="Hyperlink 21 11 2" xfId="1122"/>
    <cellStyle name="Hyperlink 21 11 3" xfId="1123"/>
    <cellStyle name="Hyperlink 21 11 4" xfId="1124"/>
    <cellStyle name="Hyperlink 21 11 5" xfId="1125"/>
    <cellStyle name="Hyperlink 21 11 6" xfId="1126"/>
    <cellStyle name="Hyperlink 21 11 7" xfId="1127"/>
    <cellStyle name="Hyperlink 21 11 8" xfId="1128"/>
    <cellStyle name="Hyperlink 21 11 9" xfId="1129"/>
    <cellStyle name="Hyperlink 21 12" xfId="1130"/>
    <cellStyle name="Hyperlink 21 12 10" xfId="1131"/>
    <cellStyle name="Hyperlink 21 12 2" xfId="1132"/>
    <cellStyle name="Hyperlink 21 12 3" xfId="1133"/>
    <cellStyle name="Hyperlink 21 12 4" xfId="1134"/>
    <cellStyle name="Hyperlink 21 12 5" xfId="1135"/>
    <cellStyle name="Hyperlink 21 12 6" xfId="1136"/>
    <cellStyle name="Hyperlink 21 12 7" xfId="1137"/>
    <cellStyle name="Hyperlink 21 12 8" xfId="1138"/>
    <cellStyle name="Hyperlink 21 12 9" xfId="1139"/>
    <cellStyle name="Hyperlink 21 13" xfId="1140"/>
    <cellStyle name="Hyperlink 21 13 10" xfId="1141"/>
    <cellStyle name="Hyperlink 21 13 2" xfId="1142"/>
    <cellStyle name="Hyperlink 21 13 3" xfId="1143"/>
    <cellStyle name="Hyperlink 21 13 4" xfId="1144"/>
    <cellStyle name="Hyperlink 21 13 5" xfId="1145"/>
    <cellStyle name="Hyperlink 21 13 6" xfId="1146"/>
    <cellStyle name="Hyperlink 21 13 7" xfId="1147"/>
    <cellStyle name="Hyperlink 21 13 8" xfId="1148"/>
    <cellStyle name="Hyperlink 21 13 9" xfId="1149"/>
    <cellStyle name="Hyperlink 21 14" xfId="1150"/>
    <cellStyle name="Hyperlink 21 15" xfId="1151"/>
    <cellStyle name="Hyperlink 21 16" xfId="1152"/>
    <cellStyle name="Hyperlink 21 17" xfId="1153"/>
    <cellStyle name="Hyperlink 21 18" xfId="1154"/>
    <cellStyle name="Hyperlink 21 19" xfId="1155"/>
    <cellStyle name="Hyperlink 21 2" xfId="1156"/>
    <cellStyle name="Hyperlink 21 2 10" xfId="1157"/>
    <cellStyle name="Hyperlink 21 2 2" xfId="1158"/>
    <cellStyle name="Hyperlink 21 2 3" xfId="1159"/>
    <cellStyle name="Hyperlink 21 2 4" xfId="1160"/>
    <cellStyle name="Hyperlink 21 2 5" xfId="1161"/>
    <cellStyle name="Hyperlink 21 2 6" xfId="1162"/>
    <cellStyle name="Hyperlink 21 2 7" xfId="1163"/>
    <cellStyle name="Hyperlink 21 2 8" xfId="1164"/>
    <cellStyle name="Hyperlink 21 2 9" xfId="1165"/>
    <cellStyle name="Hyperlink 21 20" xfId="1166"/>
    <cellStyle name="Hyperlink 21 21" xfId="1167"/>
    <cellStyle name="Hyperlink 21 22" xfId="1168"/>
    <cellStyle name="Hyperlink 21 3" xfId="1169"/>
    <cellStyle name="Hyperlink 21 3 10" xfId="1170"/>
    <cellStyle name="Hyperlink 21 3 2" xfId="1171"/>
    <cellStyle name="Hyperlink 21 3 3" xfId="1172"/>
    <cellStyle name="Hyperlink 21 3 4" xfId="1173"/>
    <cellStyle name="Hyperlink 21 3 5" xfId="1174"/>
    <cellStyle name="Hyperlink 21 3 6" xfId="1175"/>
    <cellStyle name="Hyperlink 21 3 7" xfId="1176"/>
    <cellStyle name="Hyperlink 21 3 8" xfId="1177"/>
    <cellStyle name="Hyperlink 21 3 9" xfId="1178"/>
    <cellStyle name="Hyperlink 21 4" xfId="1179"/>
    <cellStyle name="Hyperlink 21 4 10" xfId="1180"/>
    <cellStyle name="Hyperlink 21 4 2" xfId="1181"/>
    <cellStyle name="Hyperlink 21 4 3" xfId="1182"/>
    <cellStyle name="Hyperlink 21 4 4" xfId="1183"/>
    <cellStyle name="Hyperlink 21 4 5" xfId="1184"/>
    <cellStyle name="Hyperlink 21 4 6" xfId="1185"/>
    <cellStyle name="Hyperlink 21 4 7" xfId="1186"/>
    <cellStyle name="Hyperlink 21 4 8" xfId="1187"/>
    <cellStyle name="Hyperlink 21 4 9" xfId="1188"/>
    <cellStyle name="Hyperlink 21 5" xfId="1189"/>
    <cellStyle name="Hyperlink 21 5 10" xfId="1190"/>
    <cellStyle name="Hyperlink 21 5 2" xfId="1191"/>
    <cellStyle name="Hyperlink 21 5 3" xfId="1192"/>
    <cellStyle name="Hyperlink 21 5 4" xfId="1193"/>
    <cellStyle name="Hyperlink 21 5 5" xfId="1194"/>
    <cellStyle name="Hyperlink 21 5 6" xfId="1195"/>
    <cellStyle name="Hyperlink 21 5 7" xfId="1196"/>
    <cellStyle name="Hyperlink 21 5 8" xfId="1197"/>
    <cellStyle name="Hyperlink 21 5 9" xfId="1198"/>
    <cellStyle name="Hyperlink 21 6" xfId="1199"/>
    <cellStyle name="Hyperlink 21 6 10" xfId="1200"/>
    <cellStyle name="Hyperlink 21 6 2" xfId="1201"/>
    <cellStyle name="Hyperlink 21 6 3" xfId="1202"/>
    <cellStyle name="Hyperlink 21 6 4" xfId="1203"/>
    <cellStyle name="Hyperlink 21 6 5" xfId="1204"/>
    <cellStyle name="Hyperlink 21 6 6" xfId="1205"/>
    <cellStyle name="Hyperlink 21 6 7" xfId="1206"/>
    <cellStyle name="Hyperlink 21 6 8" xfId="1207"/>
    <cellStyle name="Hyperlink 21 6 9" xfId="1208"/>
    <cellStyle name="Hyperlink 21 7" xfId="1209"/>
    <cellStyle name="Hyperlink 21 7 10" xfId="1210"/>
    <cellStyle name="Hyperlink 21 7 2" xfId="1211"/>
    <cellStyle name="Hyperlink 21 7 3" xfId="1212"/>
    <cellStyle name="Hyperlink 21 7 4" xfId="1213"/>
    <cellStyle name="Hyperlink 21 7 5" xfId="1214"/>
    <cellStyle name="Hyperlink 21 7 6" xfId="1215"/>
    <cellStyle name="Hyperlink 21 7 7" xfId="1216"/>
    <cellStyle name="Hyperlink 21 7 8" xfId="1217"/>
    <cellStyle name="Hyperlink 21 7 9" xfId="1218"/>
    <cellStyle name="Hyperlink 21 8" xfId="1219"/>
    <cellStyle name="Hyperlink 21 8 10" xfId="1220"/>
    <cellStyle name="Hyperlink 21 8 2" xfId="1221"/>
    <cellStyle name="Hyperlink 21 8 3" xfId="1222"/>
    <cellStyle name="Hyperlink 21 8 4" xfId="1223"/>
    <cellStyle name="Hyperlink 21 8 5" xfId="1224"/>
    <cellStyle name="Hyperlink 21 8 6" xfId="1225"/>
    <cellStyle name="Hyperlink 21 8 7" xfId="1226"/>
    <cellStyle name="Hyperlink 21 8 8" xfId="1227"/>
    <cellStyle name="Hyperlink 21 8 9" xfId="1228"/>
    <cellStyle name="Hyperlink 21 9" xfId="1229"/>
    <cellStyle name="Hyperlink 21 9 10" xfId="1230"/>
    <cellStyle name="Hyperlink 21 9 2" xfId="1231"/>
    <cellStyle name="Hyperlink 21 9 3" xfId="1232"/>
    <cellStyle name="Hyperlink 21 9 4" xfId="1233"/>
    <cellStyle name="Hyperlink 21 9 5" xfId="1234"/>
    <cellStyle name="Hyperlink 21 9 6" xfId="1235"/>
    <cellStyle name="Hyperlink 21 9 7" xfId="1236"/>
    <cellStyle name="Hyperlink 21 9 8" xfId="1237"/>
    <cellStyle name="Hyperlink 21 9 9" xfId="1238"/>
    <cellStyle name="Hyperlink 21_ANALISIS MARZO  2009 INVECO" xfId="1239"/>
    <cellStyle name="Hyperlink 22" xfId="1240"/>
    <cellStyle name="Hyperlink 22 10" xfId="1241"/>
    <cellStyle name="Hyperlink 22 10 10" xfId="1242"/>
    <cellStyle name="Hyperlink 22 10 2" xfId="1243"/>
    <cellStyle name="Hyperlink 22 10 3" xfId="1244"/>
    <cellStyle name="Hyperlink 22 10 4" xfId="1245"/>
    <cellStyle name="Hyperlink 22 10 5" xfId="1246"/>
    <cellStyle name="Hyperlink 22 10 6" xfId="1247"/>
    <cellStyle name="Hyperlink 22 10 7" xfId="1248"/>
    <cellStyle name="Hyperlink 22 10 8" xfId="1249"/>
    <cellStyle name="Hyperlink 22 10 9" xfId="1250"/>
    <cellStyle name="Hyperlink 22 11" xfId="1251"/>
    <cellStyle name="Hyperlink 22 11 10" xfId="1252"/>
    <cellStyle name="Hyperlink 22 11 2" xfId="1253"/>
    <cellStyle name="Hyperlink 22 11 3" xfId="1254"/>
    <cellStyle name="Hyperlink 22 11 4" xfId="1255"/>
    <cellStyle name="Hyperlink 22 11 5" xfId="1256"/>
    <cellStyle name="Hyperlink 22 11 6" xfId="1257"/>
    <cellStyle name="Hyperlink 22 11 7" xfId="1258"/>
    <cellStyle name="Hyperlink 22 11 8" xfId="1259"/>
    <cellStyle name="Hyperlink 22 11 9" xfId="1260"/>
    <cellStyle name="Hyperlink 22 12" xfId="1261"/>
    <cellStyle name="Hyperlink 22 12 10" xfId="1262"/>
    <cellStyle name="Hyperlink 22 12 2" xfId="1263"/>
    <cellStyle name="Hyperlink 22 12 3" xfId="1264"/>
    <cellStyle name="Hyperlink 22 12 4" xfId="1265"/>
    <cellStyle name="Hyperlink 22 12 5" xfId="1266"/>
    <cellStyle name="Hyperlink 22 12 6" xfId="1267"/>
    <cellStyle name="Hyperlink 22 12 7" xfId="1268"/>
    <cellStyle name="Hyperlink 22 12 8" xfId="1269"/>
    <cellStyle name="Hyperlink 22 12 9" xfId="1270"/>
    <cellStyle name="Hyperlink 22 13" xfId="1271"/>
    <cellStyle name="Hyperlink 22 13 10" xfId="1272"/>
    <cellStyle name="Hyperlink 22 13 2" xfId="1273"/>
    <cellStyle name="Hyperlink 22 13 3" xfId="1274"/>
    <cellStyle name="Hyperlink 22 13 4" xfId="1275"/>
    <cellStyle name="Hyperlink 22 13 5" xfId="1276"/>
    <cellStyle name="Hyperlink 22 13 6" xfId="1277"/>
    <cellStyle name="Hyperlink 22 13 7" xfId="1278"/>
    <cellStyle name="Hyperlink 22 13 8" xfId="1279"/>
    <cellStyle name="Hyperlink 22 13 9" xfId="1280"/>
    <cellStyle name="Hyperlink 22 14" xfId="1281"/>
    <cellStyle name="Hyperlink 22 15" xfId="1282"/>
    <cellStyle name="Hyperlink 22 16" xfId="1283"/>
    <cellStyle name="Hyperlink 22 17" xfId="1284"/>
    <cellStyle name="Hyperlink 22 18" xfId="1285"/>
    <cellStyle name="Hyperlink 22 19" xfId="1286"/>
    <cellStyle name="Hyperlink 22 2" xfId="1287"/>
    <cellStyle name="Hyperlink 22 2 10" xfId="1288"/>
    <cellStyle name="Hyperlink 22 2 2" xfId="1289"/>
    <cellStyle name="Hyperlink 22 2 3" xfId="1290"/>
    <cellStyle name="Hyperlink 22 2 4" xfId="1291"/>
    <cellStyle name="Hyperlink 22 2 5" xfId="1292"/>
    <cellStyle name="Hyperlink 22 2 6" xfId="1293"/>
    <cellStyle name="Hyperlink 22 2 7" xfId="1294"/>
    <cellStyle name="Hyperlink 22 2 8" xfId="1295"/>
    <cellStyle name="Hyperlink 22 2 9" xfId="1296"/>
    <cellStyle name="Hyperlink 22 20" xfId="1297"/>
    <cellStyle name="Hyperlink 22 21" xfId="1298"/>
    <cellStyle name="Hyperlink 22 22" xfId="1299"/>
    <cellStyle name="Hyperlink 22 3" xfId="1300"/>
    <cellStyle name="Hyperlink 22 3 10" xfId="1301"/>
    <cellStyle name="Hyperlink 22 3 2" xfId="1302"/>
    <cellStyle name="Hyperlink 22 3 3" xfId="1303"/>
    <cellStyle name="Hyperlink 22 3 4" xfId="1304"/>
    <cellStyle name="Hyperlink 22 3 5" xfId="1305"/>
    <cellStyle name="Hyperlink 22 3 6" xfId="1306"/>
    <cellStyle name="Hyperlink 22 3 7" xfId="1307"/>
    <cellStyle name="Hyperlink 22 3 8" xfId="1308"/>
    <cellStyle name="Hyperlink 22 3 9" xfId="1309"/>
    <cellStyle name="Hyperlink 22 4" xfId="1310"/>
    <cellStyle name="Hyperlink 22 4 10" xfId="1311"/>
    <cellStyle name="Hyperlink 22 4 2" xfId="1312"/>
    <cellStyle name="Hyperlink 22 4 3" xfId="1313"/>
    <cellStyle name="Hyperlink 22 4 4" xfId="1314"/>
    <cellStyle name="Hyperlink 22 4 5" xfId="1315"/>
    <cellStyle name="Hyperlink 22 4 6" xfId="1316"/>
    <cellStyle name="Hyperlink 22 4 7" xfId="1317"/>
    <cellStyle name="Hyperlink 22 4 8" xfId="1318"/>
    <cellStyle name="Hyperlink 22 4 9" xfId="1319"/>
    <cellStyle name="Hyperlink 22 5" xfId="1320"/>
    <cellStyle name="Hyperlink 22 5 10" xfId="1321"/>
    <cellStyle name="Hyperlink 22 5 2" xfId="1322"/>
    <cellStyle name="Hyperlink 22 5 3" xfId="1323"/>
    <cellStyle name="Hyperlink 22 5 4" xfId="1324"/>
    <cellStyle name="Hyperlink 22 5 5" xfId="1325"/>
    <cellStyle name="Hyperlink 22 5 6" xfId="1326"/>
    <cellStyle name="Hyperlink 22 5 7" xfId="1327"/>
    <cellStyle name="Hyperlink 22 5 8" xfId="1328"/>
    <cellStyle name="Hyperlink 22 5 9" xfId="1329"/>
    <cellStyle name="Hyperlink 22 6" xfId="1330"/>
    <cellStyle name="Hyperlink 22 6 10" xfId="1331"/>
    <cellStyle name="Hyperlink 22 6 2" xfId="1332"/>
    <cellStyle name="Hyperlink 22 6 3" xfId="1333"/>
    <cellStyle name="Hyperlink 22 6 4" xfId="1334"/>
    <cellStyle name="Hyperlink 22 6 5" xfId="1335"/>
    <cellStyle name="Hyperlink 22 6 6" xfId="1336"/>
    <cellStyle name="Hyperlink 22 6 7" xfId="1337"/>
    <cellStyle name="Hyperlink 22 6 8" xfId="1338"/>
    <cellStyle name="Hyperlink 22 6 9" xfId="1339"/>
    <cellStyle name="Hyperlink 22 7" xfId="1340"/>
    <cellStyle name="Hyperlink 22 7 10" xfId="1341"/>
    <cellStyle name="Hyperlink 22 7 2" xfId="1342"/>
    <cellStyle name="Hyperlink 22 7 3" xfId="1343"/>
    <cellStyle name="Hyperlink 22 7 4" xfId="1344"/>
    <cellStyle name="Hyperlink 22 7 5" xfId="1345"/>
    <cellStyle name="Hyperlink 22 7 6" xfId="1346"/>
    <cellStyle name="Hyperlink 22 7 7" xfId="1347"/>
    <cellStyle name="Hyperlink 22 7 8" xfId="1348"/>
    <cellStyle name="Hyperlink 22 7 9" xfId="1349"/>
    <cellStyle name="Hyperlink 22 8" xfId="1350"/>
    <cellStyle name="Hyperlink 22 8 10" xfId="1351"/>
    <cellStyle name="Hyperlink 22 8 2" xfId="1352"/>
    <cellStyle name="Hyperlink 22 8 3" xfId="1353"/>
    <cellStyle name="Hyperlink 22 8 4" xfId="1354"/>
    <cellStyle name="Hyperlink 22 8 5" xfId="1355"/>
    <cellStyle name="Hyperlink 22 8 6" xfId="1356"/>
    <cellStyle name="Hyperlink 22 8 7" xfId="1357"/>
    <cellStyle name="Hyperlink 22 8 8" xfId="1358"/>
    <cellStyle name="Hyperlink 22 8 9" xfId="1359"/>
    <cellStyle name="Hyperlink 22 9" xfId="1360"/>
    <cellStyle name="Hyperlink 22 9 10" xfId="1361"/>
    <cellStyle name="Hyperlink 22 9 2" xfId="1362"/>
    <cellStyle name="Hyperlink 22 9 3" xfId="1363"/>
    <cellStyle name="Hyperlink 22 9 4" xfId="1364"/>
    <cellStyle name="Hyperlink 22 9 5" xfId="1365"/>
    <cellStyle name="Hyperlink 22 9 6" xfId="1366"/>
    <cellStyle name="Hyperlink 22 9 7" xfId="1367"/>
    <cellStyle name="Hyperlink 22 9 8" xfId="1368"/>
    <cellStyle name="Hyperlink 22 9 9" xfId="1369"/>
    <cellStyle name="Hyperlink 22_ANALISIS MARZO  2009 INVECO" xfId="1370"/>
    <cellStyle name="Hyperlink 23" xfId="1371"/>
    <cellStyle name="Hyperlink 23 10" xfId="1372"/>
    <cellStyle name="Hyperlink 23 10 10" xfId="1373"/>
    <cellStyle name="Hyperlink 23 10 2" xfId="1374"/>
    <cellStyle name="Hyperlink 23 10 3" xfId="1375"/>
    <cellStyle name="Hyperlink 23 10 4" xfId="1376"/>
    <cellStyle name="Hyperlink 23 10 5" xfId="1377"/>
    <cellStyle name="Hyperlink 23 10 6" xfId="1378"/>
    <cellStyle name="Hyperlink 23 10 7" xfId="1379"/>
    <cellStyle name="Hyperlink 23 10 8" xfId="1380"/>
    <cellStyle name="Hyperlink 23 10 9" xfId="1381"/>
    <cellStyle name="Hyperlink 23 11" xfId="1382"/>
    <cellStyle name="Hyperlink 23 11 10" xfId="1383"/>
    <cellStyle name="Hyperlink 23 11 2" xfId="1384"/>
    <cellStyle name="Hyperlink 23 11 3" xfId="1385"/>
    <cellStyle name="Hyperlink 23 11 4" xfId="1386"/>
    <cellStyle name="Hyperlink 23 11 5" xfId="1387"/>
    <cellStyle name="Hyperlink 23 11 6" xfId="1388"/>
    <cellStyle name="Hyperlink 23 11 7" xfId="1389"/>
    <cellStyle name="Hyperlink 23 11 8" xfId="1390"/>
    <cellStyle name="Hyperlink 23 11 9" xfId="1391"/>
    <cellStyle name="Hyperlink 23 12" xfId="1392"/>
    <cellStyle name="Hyperlink 23 12 10" xfId="1393"/>
    <cellStyle name="Hyperlink 23 12 2" xfId="1394"/>
    <cellStyle name="Hyperlink 23 12 3" xfId="1395"/>
    <cellStyle name="Hyperlink 23 12 4" xfId="1396"/>
    <cellStyle name="Hyperlink 23 12 5" xfId="1397"/>
    <cellStyle name="Hyperlink 23 12 6" xfId="1398"/>
    <cellStyle name="Hyperlink 23 12 7" xfId="1399"/>
    <cellStyle name="Hyperlink 23 12 8" xfId="1400"/>
    <cellStyle name="Hyperlink 23 12 9" xfId="1401"/>
    <cellStyle name="Hyperlink 23 13" xfId="1402"/>
    <cellStyle name="Hyperlink 23 13 10" xfId="1403"/>
    <cellStyle name="Hyperlink 23 13 2" xfId="1404"/>
    <cellStyle name="Hyperlink 23 13 3" xfId="1405"/>
    <cellStyle name="Hyperlink 23 13 4" xfId="1406"/>
    <cellStyle name="Hyperlink 23 13 5" xfId="1407"/>
    <cellStyle name="Hyperlink 23 13 6" xfId="1408"/>
    <cellStyle name="Hyperlink 23 13 7" xfId="1409"/>
    <cellStyle name="Hyperlink 23 13 8" xfId="1410"/>
    <cellStyle name="Hyperlink 23 13 9" xfId="1411"/>
    <cellStyle name="Hyperlink 23 14" xfId="1412"/>
    <cellStyle name="Hyperlink 23 15" xfId="1413"/>
    <cellStyle name="Hyperlink 23 16" xfId="1414"/>
    <cellStyle name="Hyperlink 23 17" xfId="1415"/>
    <cellStyle name="Hyperlink 23 18" xfId="1416"/>
    <cellStyle name="Hyperlink 23 19" xfId="1417"/>
    <cellStyle name="Hyperlink 23 2" xfId="1418"/>
    <cellStyle name="Hyperlink 23 2 10" xfId="1419"/>
    <cellStyle name="Hyperlink 23 2 2" xfId="1420"/>
    <cellStyle name="Hyperlink 23 2 3" xfId="1421"/>
    <cellStyle name="Hyperlink 23 2 4" xfId="1422"/>
    <cellStyle name="Hyperlink 23 2 5" xfId="1423"/>
    <cellStyle name="Hyperlink 23 2 6" xfId="1424"/>
    <cellStyle name="Hyperlink 23 2 7" xfId="1425"/>
    <cellStyle name="Hyperlink 23 2 8" xfId="1426"/>
    <cellStyle name="Hyperlink 23 2 9" xfId="1427"/>
    <cellStyle name="Hyperlink 23 20" xfId="1428"/>
    <cellStyle name="Hyperlink 23 21" xfId="1429"/>
    <cellStyle name="Hyperlink 23 22" xfId="1430"/>
    <cellStyle name="Hyperlink 23 3" xfId="1431"/>
    <cellStyle name="Hyperlink 23 3 10" xfId="1432"/>
    <cellStyle name="Hyperlink 23 3 2" xfId="1433"/>
    <cellStyle name="Hyperlink 23 3 3" xfId="1434"/>
    <cellStyle name="Hyperlink 23 3 4" xfId="1435"/>
    <cellStyle name="Hyperlink 23 3 5" xfId="1436"/>
    <cellStyle name="Hyperlink 23 3 6" xfId="1437"/>
    <cellStyle name="Hyperlink 23 3 7" xfId="1438"/>
    <cellStyle name="Hyperlink 23 3 8" xfId="1439"/>
    <cellStyle name="Hyperlink 23 3 9" xfId="1440"/>
    <cellStyle name="Hyperlink 23 4" xfId="1441"/>
    <cellStyle name="Hyperlink 23 4 10" xfId="1442"/>
    <cellStyle name="Hyperlink 23 4 2" xfId="1443"/>
    <cellStyle name="Hyperlink 23 4 3" xfId="1444"/>
    <cellStyle name="Hyperlink 23 4 4" xfId="1445"/>
    <cellStyle name="Hyperlink 23 4 5" xfId="1446"/>
    <cellStyle name="Hyperlink 23 4 6" xfId="1447"/>
    <cellStyle name="Hyperlink 23 4 7" xfId="1448"/>
    <cellStyle name="Hyperlink 23 4 8" xfId="1449"/>
    <cellStyle name="Hyperlink 23 4 9" xfId="1450"/>
    <cellStyle name="Hyperlink 23 5" xfId="1451"/>
    <cellStyle name="Hyperlink 23 5 10" xfId="1452"/>
    <cellStyle name="Hyperlink 23 5 2" xfId="1453"/>
    <cellStyle name="Hyperlink 23 5 3" xfId="1454"/>
    <cellStyle name="Hyperlink 23 5 4" xfId="1455"/>
    <cellStyle name="Hyperlink 23 5 5" xfId="1456"/>
    <cellStyle name="Hyperlink 23 5 6" xfId="1457"/>
    <cellStyle name="Hyperlink 23 5 7" xfId="1458"/>
    <cellStyle name="Hyperlink 23 5 8" xfId="1459"/>
    <cellStyle name="Hyperlink 23 5 9" xfId="1460"/>
    <cellStyle name="Hyperlink 23 6" xfId="1461"/>
    <cellStyle name="Hyperlink 23 6 10" xfId="1462"/>
    <cellStyle name="Hyperlink 23 6 2" xfId="1463"/>
    <cellStyle name="Hyperlink 23 6 3" xfId="1464"/>
    <cellStyle name="Hyperlink 23 6 4" xfId="1465"/>
    <cellStyle name="Hyperlink 23 6 5" xfId="1466"/>
    <cellStyle name="Hyperlink 23 6 6" xfId="1467"/>
    <cellStyle name="Hyperlink 23 6 7" xfId="1468"/>
    <cellStyle name="Hyperlink 23 6 8" xfId="1469"/>
    <cellStyle name="Hyperlink 23 6 9" xfId="1470"/>
    <cellStyle name="Hyperlink 23 7" xfId="1471"/>
    <cellStyle name="Hyperlink 23 7 10" xfId="1472"/>
    <cellStyle name="Hyperlink 23 7 2" xfId="1473"/>
    <cellStyle name="Hyperlink 23 7 3" xfId="1474"/>
    <cellStyle name="Hyperlink 23 7 4" xfId="1475"/>
    <cellStyle name="Hyperlink 23 7 5" xfId="1476"/>
    <cellStyle name="Hyperlink 23 7 6" xfId="1477"/>
    <cellStyle name="Hyperlink 23 7 7" xfId="1478"/>
    <cellStyle name="Hyperlink 23 7 8" xfId="1479"/>
    <cellStyle name="Hyperlink 23 7 9" xfId="1480"/>
    <cellStyle name="Hyperlink 23 8" xfId="1481"/>
    <cellStyle name="Hyperlink 23 8 10" xfId="1482"/>
    <cellStyle name="Hyperlink 23 8 2" xfId="1483"/>
    <cellStyle name="Hyperlink 23 8 3" xfId="1484"/>
    <cellStyle name="Hyperlink 23 8 4" xfId="1485"/>
    <cellStyle name="Hyperlink 23 8 5" xfId="1486"/>
    <cellStyle name="Hyperlink 23 8 6" xfId="1487"/>
    <cellStyle name="Hyperlink 23 8 7" xfId="1488"/>
    <cellStyle name="Hyperlink 23 8 8" xfId="1489"/>
    <cellStyle name="Hyperlink 23 8 9" xfId="1490"/>
    <cellStyle name="Hyperlink 23 9" xfId="1491"/>
    <cellStyle name="Hyperlink 23 9 10" xfId="1492"/>
    <cellStyle name="Hyperlink 23 9 2" xfId="1493"/>
    <cellStyle name="Hyperlink 23 9 3" xfId="1494"/>
    <cellStyle name="Hyperlink 23 9 4" xfId="1495"/>
    <cellStyle name="Hyperlink 23 9 5" xfId="1496"/>
    <cellStyle name="Hyperlink 23 9 6" xfId="1497"/>
    <cellStyle name="Hyperlink 23 9 7" xfId="1498"/>
    <cellStyle name="Hyperlink 23 9 8" xfId="1499"/>
    <cellStyle name="Hyperlink 23 9 9" xfId="1500"/>
    <cellStyle name="Hyperlink 23_ANALISIS MARZO  2009 INVECO" xfId="1501"/>
    <cellStyle name="Hyperlink 24" xfId="1502"/>
    <cellStyle name="Hyperlink 24 10" xfId="1503"/>
    <cellStyle name="Hyperlink 24 10 10" xfId="1504"/>
    <cellStyle name="Hyperlink 24 10 2" xfId="1505"/>
    <cellStyle name="Hyperlink 24 10 3" xfId="1506"/>
    <cellStyle name="Hyperlink 24 10 4" xfId="1507"/>
    <cellStyle name="Hyperlink 24 10 5" xfId="1508"/>
    <cellStyle name="Hyperlink 24 10 6" xfId="1509"/>
    <cellStyle name="Hyperlink 24 10 7" xfId="1510"/>
    <cellStyle name="Hyperlink 24 10 8" xfId="1511"/>
    <cellStyle name="Hyperlink 24 10 9" xfId="1512"/>
    <cellStyle name="Hyperlink 24 11" xfId="1513"/>
    <cellStyle name="Hyperlink 24 11 10" xfId="1514"/>
    <cellStyle name="Hyperlink 24 11 2" xfId="1515"/>
    <cellStyle name="Hyperlink 24 11 3" xfId="1516"/>
    <cellStyle name="Hyperlink 24 11 4" xfId="1517"/>
    <cellStyle name="Hyperlink 24 11 5" xfId="1518"/>
    <cellStyle name="Hyperlink 24 11 6" xfId="1519"/>
    <cellStyle name="Hyperlink 24 11 7" xfId="1520"/>
    <cellStyle name="Hyperlink 24 11 8" xfId="1521"/>
    <cellStyle name="Hyperlink 24 11 9" xfId="1522"/>
    <cellStyle name="Hyperlink 24 12" xfId="1523"/>
    <cellStyle name="Hyperlink 24 12 10" xfId="1524"/>
    <cellStyle name="Hyperlink 24 12 2" xfId="1525"/>
    <cellStyle name="Hyperlink 24 12 3" xfId="1526"/>
    <cellStyle name="Hyperlink 24 12 4" xfId="1527"/>
    <cellStyle name="Hyperlink 24 12 5" xfId="1528"/>
    <cellStyle name="Hyperlink 24 12 6" xfId="1529"/>
    <cellStyle name="Hyperlink 24 12 7" xfId="1530"/>
    <cellStyle name="Hyperlink 24 12 8" xfId="1531"/>
    <cellStyle name="Hyperlink 24 12 9" xfId="1532"/>
    <cellStyle name="Hyperlink 24 13" xfId="1533"/>
    <cellStyle name="Hyperlink 24 13 10" xfId="1534"/>
    <cellStyle name="Hyperlink 24 13 2" xfId="1535"/>
    <cellStyle name="Hyperlink 24 13 3" xfId="1536"/>
    <cellStyle name="Hyperlink 24 13 4" xfId="1537"/>
    <cellStyle name="Hyperlink 24 13 5" xfId="1538"/>
    <cellStyle name="Hyperlink 24 13 6" xfId="1539"/>
    <cellStyle name="Hyperlink 24 13 7" xfId="1540"/>
    <cellStyle name="Hyperlink 24 13 8" xfId="1541"/>
    <cellStyle name="Hyperlink 24 13 9" xfId="1542"/>
    <cellStyle name="Hyperlink 24 14" xfId="1543"/>
    <cellStyle name="Hyperlink 24 15" xfId="1544"/>
    <cellStyle name="Hyperlink 24 16" xfId="1545"/>
    <cellStyle name="Hyperlink 24 17" xfId="1546"/>
    <cellStyle name="Hyperlink 24 18" xfId="1547"/>
    <cellStyle name="Hyperlink 24 19" xfId="1548"/>
    <cellStyle name="Hyperlink 24 2" xfId="1549"/>
    <cellStyle name="Hyperlink 24 2 10" xfId="1550"/>
    <cellStyle name="Hyperlink 24 2 2" xfId="1551"/>
    <cellStyle name="Hyperlink 24 2 3" xfId="1552"/>
    <cellStyle name="Hyperlink 24 2 4" xfId="1553"/>
    <cellStyle name="Hyperlink 24 2 5" xfId="1554"/>
    <cellStyle name="Hyperlink 24 2 6" xfId="1555"/>
    <cellStyle name="Hyperlink 24 2 7" xfId="1556"/>
    <cellStyle name="Hyperlink 24 2 8" xfId="1557"/>
    <cellStyle name="Hyperlink 24 2 9" xfId="1558"/>
    <cellStyle name="Hyperlink 24 20" xfId="1559"/>
    <cellStyle name="Hyperlink 24 21" xfId="1560"/>
    <cellStyle name="Hyperlink 24 22" xfId="1561"/>
    <cellStyle name="Hyperlink 24 3" xfId="1562"/>
    <cellStyle name="Hyperlink 24 3 10" xfId="1563"/>
    <cellStyle name="Hyperlink 24 3 2" xfId="1564"/>
    <cellStyle name="Hyperlink 24 3 3" xfId="1565"/>
    <cellStyle name="Hyperlink 24 3 4" xfId="1566"/>
    <cellStyle name="Hyperlink 24 3 5" xfId="1567"/>
    <cellStyle name="Hyperlink 24 3 6" xfId="1568"/>
    <cellStyle name="Hyperlink 24 3 7" xfId="1569"/>
    <cellStyle name="Hyperlink 24 3 8" xfId="1570"/>
    <cellStyle name="Hyperlink 24 3 9" xfId="1571"/>
    <cellStyle name="Hyperlink 24 4" xfId="1572"/>
    <cellStyle name="Hyperlink 24 4 10" xfId="1573"/>
    <cellStyle name="Hyperlink 24 4 2" xfId="1574"/>
    <cellStyle name="Hyperlink 24 4 3" xfId="1575"/>
    <cellStyle name="Hyperlink 24 4 4" xfId="1576"/>
    <cellStyle name="Hyperlink 24 4 5" xfId="1577"/>
    <cellStyle name="Hyperlink 24 4 6" xfId="1578"/>
    <cellStyle name="Hyperlink 24 4 7" xfId="1579"/>
    <cellStyle name="Hyperlink 24 4 8" xfId="1580"/>
    <cellStyle name="Hyperlink 24 4 9" xfId="1581"/>
    <cellStyle name="Hyperlink 24 5" xfId="1582"/>
    <cellStyle name="Hyperlink 24 5 10" xfId="1583"/>
    <cellStyle name="Hyperlink 24 5 2" xfId="1584"/>
    <cellStyle name="Hyperlink 24 5 3" xfId="1585"/>
    <cellStyle name="Hyperlink 24 5 4" xfId="1586"/>
    <cellStyle name="Hyperlink 24 5 5" xfId="1587"/>
    <cellStyle name="Hyperlink 24 5 6" xfId="1588"/>
    <cellStyle name="Hyperlink 24 5 7" xfId="1589"/>
    <cellStyle name="Hyperlink 24 5 8" xfId="1590"/>
    <cellStyle name="Hyperlink 24 5 9" xfId="1591"/>
    <cellStyle name="Hyperlink 24 6" xfId="1592"/>
    <cellStyle name="Hyperlink 24 6 10" xfId="1593"/>
    <cellStyle name="Hyperlink 24 6 2" xfId="1594"/>
    <cellStyle name="Hyperlink 24 6 3" xfId="1595"/>
    <cellStyle name="Hyperlink 24 6 4" xfId="1596"/>
    <cellStyle name="Hyperlink 24 6 5" xfId="1597"/>
    <cellStyle name="Hyperlink 24 6 6" xfId="1598"/>
    <cellStyle name="Hyperlink 24 6 7" xfId="1599"/>
    <cellStyle name="Hyperlink 24 6 8" xfId="1600"/>
    <cellStyle name="Hyperlink 24 6 9" xfId="1601"/>
    <cellStyle name="Hyperlink 24 7" xfId="1602"/>
    <cellStyle name="Hyperlink 24 7 10" xfId="1603"/>
    <cellStyle name="Hyperlink 24 7 2" xfId="1604"/>
    <cellStyle name="Hyperlink 24 7 3" xfId="1605"/>
    <cellStyle name="Hyperlink 24 7 4" xfId="1606"/>
    <cellStyle name="Hyperlink 24 7 5" xfId="1607"/>
    <cellStyle name="Hyperlink 24 7 6" xfId="1608"/>
    <cellStyle name="Hyperlink 24 7 7" xfId="1609"/>
    <cellStyle name="Hyperlink 24 7 8" xfId="1610"/>
    <cellStyle name="Hyperlink 24 7 9" xfId="1611"/>
    <cellStyle name="Hyperlink 24 8" xfId="1612"/>
    <cellStyle name="Hyperlink 24 8 10" xfId="1613"/>
    <cellStyle name="Hyperlink 24 8 2" xfId="1614"/>
    <cellStyle name="Hyperlink 24 8 3" xfId="1615"/>
    <cellStyle name="Hyperlink 24 8 4" xfId="1616"/>
    <cellStyle name="Hyperlink 24 8 5" xfId="1617"/>
    <cellStyle name="Hyperlink 24 8 6" xfId="1618"/>
    <cellStyle name="Hyperlink 24 8 7" xfId="1619"/>
    <cellStyle name="Hyperlink 24 8 8" xfId="1620"/>
    <cellStyle name="Hyperlink 24 8 9" xfId="1621"/>
    <cellStyle name="Hyperlink 24 9" xfId="1622"/>
    <cellStyle name="Hyperlink 24 9 10" xfId="1623"/>
    <cellStyle name="Hyperlink 24 9 2" xfId="1624"/>
    <cellStyle name="Hyperlink 24 9 3" xfId="1625"/>
    <cellStyle name="Hyperlink 24 9 4" xfId="1626"/>
    <cellStyle name="Hyperlink 24 9 5" xfId="1627"/>
    <cellStyle name="Hyperlink 24 9 6" xfId="1628"/>
    <cellStyle name="Hyperlink 24 9 7" xfId="1629"/>
    <cellStyle name="Hyperlink 24 9 8" xfId="1630"/>
    <cellStyle name="Hyperlink 24 9 9" xfId="1631"/>
    <cellStyle name="Hyperlink 24_ANALISIS MARZO  2009 INVECO" xfId="1632"/>
    <cellStyle name="Hyperlink 25" xfId="1633"/>
    <cellStyle name="Hyperlink 25 10" xfId="1634"/>
    <cellStyle name="Hyperlink 25 10 10" xfId="1635"/>
    <cellStyle name="Hyperlink 25 10 2" xfId="1636"/>
    <cellStyle name="Hyperlink 25 10 3" xfId="1637"/>
    <cellStyle name="Hyperlink 25 10 4" xfId="1638"/>
    <cellStyle name="Hyperlink 25 10 5" xfId="1639"/>
    <cellStyle name="Hyperlink 25 10 6" xfId="1640"/>
    <cellStyle name="Hyperlink 25 10 7" xfId="1641"/>
    <cellStyle name="Hyperlink 25 10 8" xfId="1642"/>
    <cellStyle name="Hyperlink 25 10 9" xfId="1643"/>
    <cellStyle name="Hyperlink 25 11" xfId="1644"/>
    <cellStyle name="Hyperlink 25 11 10" xfId="1645"/>
    <cellStyle name="Hyperlink 25 11 2" xfId="1646"/>
    <cellStyle name="Hyperlink 25 11 3" xfId="1647"/>
    <cellStyle name="Hyperlink 25 11 4" xfId="1648"/>
    <cellStyle name="Hyperlink 25 11 5" xfId="1649"/>
    <cellStyle name="Hyperlink 25 11 6" xfId="1650"/>
    <cellStyle name="Hyperlink 25 11 7" xfId="1651"/>
    <cellStyle name="Hyperlink 25 11 8" xfId="1652"/>
    <cellStyle name="Hyperlink 25 11 9" xfId="1653"/>
    <cellStyle name="Hyperlink 25 12" xfId="1654"/>
    <cellStyle name="Hyperlink 25 12 10" xfId="1655"/>
    <cellStyle name="Hyperlink 25 12 2" xfId="1656"/>
    <cellStyle name="Hyperlink 25 12 3" xfId="1657"/>
    <cellStyle name="Hyperlink 25 12 4" xfId="1658"/>
    <cellStyle name="Hyperlink 25 12 5" xfId="1659"/>
    <cellStyle name="Hyperlink 25 12 6" xfId="1660"/>
    <cellStyle name="Hyperlink 25 12 7" xfId="1661"/>
    <cellStyle name="Hyperlink 25 12 8" xfId="1662"/>
    <cellStyle name="Hyperlink 25 12 9" xfId="1663"/>
    <cellStyle name="Hyperlink 25 13" xfId="1664"/>
    <cellStyle name="Hyperlink 25 13 10" xfId="1665"/>
    <cellStyle name="Hyperlink 25 13 2" xfId="1666"/>
    <cellStyle name="Hyperlink 25 13 3" xfId="1667"/>
    <cellStyle name="Hyperlink 25 13 4" xfId="1668"/>
    <cellStyle name="Hyperlink 25 13 5" xfId="1669"/>
    <cellStyle name="Hyperlink 25 13 6" xfId="1670"/>
    <cellStyle name="Hyperlink 25 13 7" xfId="1671"/>
    <cellStyle name="Hyperlink 25 13 8" xfId="1672"/>
    <cellStyle name="Hyperlink 25 13 9" xfId="1673"/>
    <cellStyle name="Hyperlink 25 14" xfId="1674"/>
    <cellStyle name="Hyperlink 25 15" xfId="1675"/>
    <cellStyle name="Hyperlink 25 16" xfId="1676"/>
    <cellStyle name="Hyperlink 25 17" xfId="1677"/>
    <cellStyle name="Hyperlink 25 18" xfId="1678"/>
    <cellStyle name="Hyperlink 25 19" xfId="1679"/>
    <cellStyle name="Hyperlink 25 2" xfId="1680"/>
    <cellStyle name="Hyperlink 25 2 10" xfId="1681"/>
    <cellStyle name="Hyperlink 25 2 2" xfId="1682"/>
    <cellStyle name="Hyperlink 25 2 3" xfId="1683"/>
    <cellStyle name="Hyperlink 25 2 4" xfId="1684"/>
    <cellStyle name="Hyperlink 25 2 5" xfId="1685"/>
    <cellStyle name="Hyperlink 25 2 6" xfId="1686"/>
    <cellStyle name="Hyperlink 25 2 7" xfId="1687"/>
    <cellStyle name="Hyperlink 25 2 8" xfId="1688"/>
    <cellStyle name="Hyperlink 25 2 9" xfId="1689"/>
    <cellStyle name="Hyperlink 25 20" xfId="1690"/>
    <cellStyle name="Hyperlink 25 21" xfId="1691"/>
    <cellStyle name="Hyperlink 25 22" xfId="1692"/>
    <cellStyle name="Hyperlink 25 3" xfId="1693"/>
    <cellStyle name="Hyperlink 25 3 10" xfId="1694"/>
    <cellStyle name="Hyperlink 25 3 2" xfId="1695"/>
    <cellStyle name="Hyperlink 25 3 3" xfId="1696"/>
    <cellStyle name="Hyperlink 25 3 4" xfId="1697"/>
    <cellStyle name="Hyperlink 25 3 5" xfId="1698"/>
    <cellStyle name="Hyperlink 25 3 6" xfId="1699"/>
    <cellStyle name="Hyperlink 25 3 7" xfId="1700"/>
    <cellStyle name="Hyperlink 25 3 8" xfId="1701"/>
    <cellStyle name="Hyperlink 25 3 9" xfId="1702"/>
    <cellStyle name="Hyperlink 25 4" xfId="1703"/>
    <cellStyle name="Hyperlink 25 4 10" xfId="1704"/>
    <cellStyle name="Hyperlink 25 4 2" xfId="1705"/>
    <cellStyle name="Hyperlink 25 4 3" xfId="1706"/>
    <cellStyle name="Hyperlink 25 4 4" xfId="1707"/>
    <cellStyle name="Hyperlink 25 4 5" xfId="1708"/>
    <cellStyle name="Hyperlink 25 4 6" xfId="1709"/>
    <cellStyle name="Hyperlink 25 4 7" xfId="1710"/>
    <cellStyle name="Hyperlink 25 4 8" xfId="1711"/>
    <cellStyle name="Hyperlink 25 4 9" xfId="1712"/>
    <cellStyle name="Hyperlink 25 5" xfId="1713"/>
    <cellStyle name="Hyperlink 25 5 10" xfId="1714"/>
    <cellStyle name="Hyperlink 25 5 2" xfId="1715"/>
    <cellStyle name="Hyperlink 25 5 3" xfId="1716"/>
    <cellStyle name="Hyperlink 25 5 4" xfId="1717"/>
    <cellStyle name="Hyperlink 25 5 5" xfId="1718"/>
    <cellStyle name="Hyperlink 25 5 6" xfId="1719"/>
    <cellStyle name="Hyperlink 25 5 7" xfId="1720"/>
    <cellStyle name="Hyperlink 25 5 8" xfId="1721"/>
    <cellStyle name="Hyperlink 25 5 9" xfId="1722"/>
    <cellStyle name="Hyperlink 25 6" xfId="1723"/>
    <cellStyle name="Hyperlink 25 6 10" xfId="1724"/>
    <cellStyle name="Hyperlink 25 6 2" xfId="1725"/>
    <cellStyle name="Hyperlink 25 6 3" xfId="1726"/>
    <cellStyle name="Hyperlink 25 6 4" xfId="1727"/>
    <cellStyle name="Hyperlink 25 6 5" xfId="1728"/>
    <cellStyle name="Hyperlink 25 6 6" xfId="1729"/>
    <cellStyle name="Hyperlink 25 6 7" xfId="1730"/>
    <cellStyle name="Hyperlink 25 6 8" xfId="1731"/>
    <cellStyle name="Hyperlink 25 6 9" xfId="1732"/>
    <cellStyle name="Hyperlink 25 7" xfId="1733"/>
    <cellStyle name="Hyperlink 25 7 10" xfId="1734"/>
    <cellStyle name="Hyperlink 25 7 2" xfId="1735"/>
    <cellStyle name="Hyperlink 25 7 3" xfId="1736"/>
    <cellStyle name="Hyperlink 25 7 4" xfId="1737"/>
    <cellStyle name="Hyperlink 25 7 5" xfId="1738"/>
    <cellStyle name="Hyperlink 25 7 6" xfId="1739"/>
    <cellStyle name="Hyperlink 25 7 7" xfId="1740"/>
    <cellStyle name="Hyperlink 25 7 8" xfId="1741"/>
    <cellStyle name="Hyperlink 25 7 9" xfId="1742"/>
    <cellStyle name="Hyperlink 25 8" xfId="1743"/>
    <cellStyle name="Hyperlink 25 8 10" xfId="1744"/>
    <cellStyle name="Hyperlink 25 8 2" xfId="1745"/>
    <cellStyle name="Hyperlink 25 8 3" xfId="1746"/>
    <cellStyle name="Hyperlink 25 8 4" xfId="1747"/>
    <cellStyle name="Hyperlink 25 8 5" xfId="1748"/>
    <cellStyle name="Hyperlink 25 8 6" xfId="1749"/>
    <cellStyle name="Hyperlink 25 8 7" xfId="1750"/>
    <cellStyle name="Hyperlink 25 8 8" xfId="1751"/>
    <cellStyle name="Hyperlink 25 8 9" xfId="1752"/>
    <cellStyle name="Hyperlink 25 9" xfId="1753"/>
    <cellStyle name="Hyperlink 25 9 10" xfId="1754"/>
    <cellStyle name="Hyperlink 25 9 2" xfId="1755"/>
    <cellStyle name="Hyperlink 25 9 3" xfId="1756"/>
    <cellStyle name="Hyperlink 25 9 4" xfId="1757"/>
    <cellStyle name="Hyperlink 25 9 5" xfId="1758"/>
    <cellStyle name="Hyperlink 25 9 6" xfId="1759"/>
    <cellStyle name="Hyperlink 25 9 7" xfId="1760"/>
    <cellStyle name="Hyperlink 25 9 8" xfId="1761"/>
    <cellStyle name="Hyperlink 25 9 9" xfId="1762"/>
    <cellStyle name="Hyperlink 25_ANALISIS MARZO  2009 INVECO" xfId="1763"/>
    <cellStyle name="Hyperlink 26" xfId="1764"/>
    <cellStyle name="Hyperlink 26 10" xfId="1765"/>
    <cellStyle name="Hyperlink 26 10 10" xfId="1766"/>
    <cellStyle name="Hyperlink 26 10 2" xfId="1767"/>
    <cellStyle name="Hyperlink 26 10 3" xfId="1768"/>
    <cellStyle name="Hyperlink 26 10 4" xfId="1769"/>
    <cellStyle name="Hyperlink 26 10 5" xfId="1770"/>
    <cellStyle name="Hyperlink 26 10 6" xfId="1771"/>
    <cellStyle name="Hyperlink 26 10 7" xfId="1772"/>
    <cellStyle name="Hyperlink 26 10 8" xfId="1773"/>
    <cellStyle name="Hyperlink 26 10 9" xfId="1774"/>
    <cellStyle name="Hyperlink 26 11" xfId="1775"/>
    <cellStyle name="Hyperlink 26 11 10" xfId="1776"/>
    <cellStyle name="Hyperlink 26 11 2" xfId="1777"/>
    <cellStyle name="Hyperlink 26 11 3" xfId="1778"/>
    <cellStyle name="Hyperlink 26 11 4" xfId="1779"/>
    <cellStyle name="Hyperlink 26 11 5" xfId="1780"/>
    <cellStyle name="Hyperlink 26 11 6" xfId="1781"/>
    <cellStyle name="Hyperlink 26 11 7" xfId="1782"/>
    <cellStyle name="Hyperlink 26 11 8" xfId="1783"/>
    <cellStyle name="Hyperlink 26 11 9" xfId="1784"/>
    <cellStyle name="Hyperlink 26 12" xfId="1785"/>
    <cellStyle name="Hyperlink 26 12 10" xfId="1786"/>
    <cellStyle name="Hyperlink 26 12 2" xfId="1787"/>
    <cellStyle name="Hyperlink 26 12 3" xfId="1788"/>
    <cellStyle name="Hyperlink 26 12 4" xfId="1789"/>
    <cellStyle name="Hyperlink 26 12 5" xfId="1790"/>
    <cellStyle name="Hyperlink 26 12 6" xfId="1791"/>
    <cellStyle name="Hyperlink 26 12 7" xfId="1792"/>
    <cellStyle name="Hyperlink 26 12 8" xfId="1793"/>
    <cellStyle name="Hyperlink 26 12 9" xfId="1794"/>
    <cellStyle name="Hyperlink 26 13" xfId="1795"/>
    <cellStyle name="Hyperlink 26 13 10" xfId="1796"/>
    <cellStyle name="Hyperlink 26 13 2" xfId="1797"/>
    <cellStyle name="Hyperlink 26 13 3" xfId="1798"/>
    <cellStyle name="Hyperlink 26 13 4" xfId="1799"/>
    <cellStyle name="Hyperlink 26 13 5" xfId="1800"/>
    <cellStyle name="Hyperlink 26 13 6" xfId="1801"/>
    <cellStyle name="Hyperlink 26 13 7" xfId="1802"/>
    <cellStyle name="Hyperlink 26 13 8" xfId="1803"/>
    <cellStyle name="Hyperlink 26 13 9" xfId="1804"/>
    <cellStyle name="Hyperlink 26 14" xfId="1805"/>
    <cellStyle name="Hyperlink 26 15" xfId="1806"/>
    <cellStyle name="Hyperlink 26 16" xfId="1807"/>
    <cellStyle name="Hyperlink 26 17" xfId="1808"/>
    <cellStyle name="Hyperlink 26 18" xfId="1809"/>
    <cellStyle name="Hyperlink 26 19" xfId="1810"/>
    <cellStyle name="Hyperlink 26 2" xfId="1811"/>
    <cellStyle name="Hyperlink 26 2 10" xfId="1812"/>
    <cellStyle name="Hyperlink 26 2 2" xfId="1813"/>
    <cellStyle name="Hyperlink 26 2 3" xfId="1814"/>
    <cellStyle name="Hyperlink 26 2 4" xfId="1815"/>
    <cellStyle name="Hyperlink 26 2 5" xfId="1816"/>
    <cellStyle name="Hyperlink 26 2 6" xfId="1817"/>
    <cellStyle name="Hyperlink 26 2 7" xfId="1818"/>
    <cellStyle name="Hyperlink 26 2 8" xfId="1819"/>
    <cellStyle name="Hyperlink 26 2 9" xfId="1820"/>
    <cellStyle name="Hyperlink 26 20" xfId="1821"/>
    <cellStyle name="Hyperlink 26 21" xfId="1822"/>
    <cellStyle name="Hyperlink 26 22" xfId="1823"/>
    <cellStyle name="Hyperlink 26 3" xfId="1824"/>
    <cellStyle name="Hyperlink 26 3 10" xfId="1825"/>
    <cellStyle name="Hyperlink 26 3 2" xfId="1826"/>
    <cellStyle name="Hyperlink 26 3 3" xfId="1827"/>
    <cellStyle name="Hyperlink 26 3 4" xfId="1828"/>
    <cellStyle name="Hyperlink 26 3 5" xfId="1829"/>
    <cellStyle name="Hyperlink 26 3 6" xfId="1830"/>
    <cellStyle name="Hyperlink 26 3 7" xfId="1831"/>
    <cellStyle name="Hyperlink 26 3 8" xfId="1832"/>
    <cellStyle name="Hyperlink 26 3 9" xfId="1833"/>
    <cellStyle name="Hyperlink 26 4" xfId="1834"/>
    <cellStyle name="Hyperlink 26 4 10" xfId="1835"/>
    <cellStyle name="Hyperlink 26 4 2" xfId="1836"/>
    <cellStyle name="Hyperlink 26 4 3" xfId="1837"/>
    <cellStyle name="Hyperlink 26 4 4" xfId="1838"/>
    <cellStyle name="Hyperlink 26 4 5" xfId="1839"/>
    <cellStyle name="Hyperlink 26 4 6" xfId="1840"/>
    <cellStyle name="Hyperlink 26 4 7" xfId="1841"/>
    <cellStyle name="Hyperlink 26 4 8" xfId="1842"/>
    <cellStyle name="Hyperlink 26 4 9" xfId="1843"/>
    <cellStyle name="Hyperlink 26 5" xfId="1844"/>
    <cellStyle name="Hyperlink 26 5 10" xfId="1845"/>
    <cellStyle name="Hyperlink 26 5 2" xfId="1846"/>
    <cellStyle name="Hyperlink 26 5 3" xfId="1847"/>
    <cellStyle name="Hyperlink 26 5 4" xfId="1848"/>
    <cellStyle name="Hyperlink 26 5 5" xfId="1849"/>
    <cellStyle name="Hyperlink 26 5 6" xfId="1850"/>
    <cellStyle name="Hyperlink 26 5 7" xfId="1851"/>
    <cellStyle name="Hyperlink 26 5 8" xfId="1852"/>
    <cellStyle name="Hyperlink 26 5 9" xfId="1853"/>
    <cellStyle name="Hyperlink 26 6" xfId="1854"/>
    <cellStyle name="Hyperlink 26 6 10" xfId="1855"/>
    <cellStyle name="Hyperlink 26 6 2" xfId="1856"/>
    <cellStyle name="Hyperlink 26 6 3" xfId="1857"/>
    <cellStyle name="Hyperlink 26 6 4" xfId="1858"/>
    <cellStyle name="Hyperlink 26 6 5" xfId="1859"/>
    <cellStyle name="Hyperlink 26 6 6" xfId="1860"/>
    <cellStyle name="Hyperlink 26 6 7" xfId="1861"/>
    <cellStyle name="Hyperlink 26 6 8" xfId="1862"/>
    <cellStyle name="Hyperlink 26 6 9" xfId="1863"/>
    <cellStyle name="Hyperlink 26 7" xfId="1864"/>
    <cellStyle name="Hyperlink 26 7 10" xfId="1865"/>
    <cellStyle name="Hyperlink 26 7 2" xfId="1866"/>
    <cellStyle name="Hyperlink 26 7 3" xfId="1867"/>
    <cellStyle name="Hyperlink 26 7 4" xfId="1868"/>
    <cellStyle name="Hyperlink 26 7 5" xfId="1869"/>
    <cellStyle name="Hyperlink 26 7 6" xfId="1870"/>
    <cellStyle name="Hyperlink 26 7 7" xfId="1871"/>
    <cellStyle name="Hyperlink 26 7 8" xfId="1872"/>
    <cellStyle name="Hyperlink 26 7 9" xfId="1873"/>
    <cellStyle name="Hyperlink 26 8" xfId="1874"/>
    <cellStyle name="Hyperlink 26 8 10" xfId="1875"/>
    <cellStyle name="Hyperlink 26 8 2" xfId="1876"/>
    <cellStyle name="Hyperlink 26 8 3" xfId="1877"/>
    <cellStyle name="Hyperlink 26 8 4" xfId="1878"/>
    <cellStyle name="Hyperlink 26 8 5" xfId="1879"/>
    <cellStyle name="Hyperlink 26 8 6" xfId="1880"/>
    <cellStyle name="Hyperlink 26 8 7" xfId="1881"/>
    <cellStyle name="Hyperlink 26 8 8" xfId="1882"/>
    <cellStyle name="Hyperlink 26 8 9" xfId="1883"/>
    <cellStyle name="Hyperlink 26 9" xfId="1884"/>
    <cellStyle name="Hyperlink 26 9 10" xfId="1885"/>
    <cellStyle name="Hyperlink 26 9 2" xfId="1886"/>
    <cellStyle name="Hyperlink 26 9 3" xfId="1887"/>
    <cellStyle name="Hyperlink 26 9 4" xfId="1888"/>
    <cellStyle name="Hyperlink 26 9 5" xfId="1889"/>
    <cellStyle name="Hyperlink 26 9 6" xfId="1890"/>
    <cellStyle name="Hyperlink 26 9 7" xfId="1891"/>
    <cellStyle name="Hyperlink 26 9 8" xfId="1892"/>
    <cellStyle name="Hyperlink 26 9 9" xfId="1893"/>
    <cellStyle name="Hyperlink 26_ANALISIS MARZO  2009 INVECO" xfId="1894"/>
    <cellStyle name="Hyperlink 27" xfId="1895"/>
    <cellStyle name="Hyperlink 27 10" xfId="1896"/>
    <cellStyle name="Hyperlink 27 10 10" xfId="1897"/>
    <cellStyle name="Hyperlink 27 10 2" xfId="1898"/>
    <cellStyle name="Hyperlink 27 10 3" xfId="1899"/>
    <cellStyle name="Hyperlink 27 10 4" xfId="1900"/>
    <cellStyle name="Hyperlink 27 10 5" xfId="1901"/>
    <cellStyle name="Hyperlink 27 10 6" xfId="1902"/>
    <cellStyle name="Hyperlink 27 10 7" xfId="1903"/>
    <cellStyle name="Hyperlink 27 10 8" xfId="1904"/>
    <cellStyle name="Hyperlink 27 10 9" xfId="1905"/>
    <cellStyle name="Hyperlink 27 11" xfId="1906"/>
    <cellStyle name="Hyperlink 27 11 10" xfId="1907"/>
    <cellStyle name="Hyperlink 27 11 2" xfId="1908"/>
    <cellStyle name="Hyperlink 27 11 3" xfId="1909"/>
    <cellStyle name="Hyperlink 27 11 4" xfId="1910"/>
    <cellStyle name="Hyperlink 27 11 5" xfId="1911"/>
    <cellStyle name="Hyperlink 27 11 6" xfId="1912"/>
    <cellStyle name="Hyperlink 27 11 7" xfId="1913"/>
    <cellStyle name="Hyperlink 27 11 8" xfId="1914"/>
    <cellStyle name="Hyperlink 27 11 9" xfId="1915"/>
    <cellStyle name="Hyperlink 27 12" xfId="1916"/>
    <cellStyle name="Hyperlink 27 12 10" xfId="1917"/>
    <cellStyle name="Hyperlink 27 12 2" xfId="1918"/>
    <cellStyle name="Hyperlink 27 12 3" xfId="1919"/>
    <cellStyle name="Hyperlink 27 12 4" xfId="1920"/>
    <cellStyle name="Hyperlink 27 12 5" xfId="1921"/>
    <cellStyle name="Hyperlink 27 12 6" xfId="1922"/>
    <cellStyle name="Hyperlink 27 12 7" xfId="1923"/>
    <cellStyle name="Hyperlink 27 12 8" xfId="1924"/>
    <cellStyle name="Hyperlink 27 12 9" xfId="1925"/>
    <cellStyle name="Hyperlink 27 13" xfId="1926"/>
    <cellStyle name="Hyperlink 27 13 10" xfId="1927"/>
    <cellStyle name="Hyperlink 27 13 2" xfId="1928"/>
    <cellStyle name="Hyperlink 27 13 3" xfId="1929"/>
    <cellStyle name="Hyperlink 27 13 4" xfId="1930"/>
    <cellStyle name="Hyperlink 27 13 5" xfId="1931"/>
    <cellStyle name="Hyperlink 27 13 6" xfId="1932"/>
    <cellStyle name="Hyperlink 27 13 7" xfId="1933"/>
    <cellStyle name="Hyperlink 27 13 8" xfId="1934"/>
    <cellStyle name="Hyperlink 27 13 9" xfId="1935"/>
    <cellStyle name="Hyperlink 27 14" xfId="1936"/>
    <cellStyle name="Hyperlink 27 15" xfId="1937"/>
    <cellStyle name="Hyperlink 27 16" xfId="1938"/>
    <cellStyle name="Hyperlink 27 17" xfId="1939"/>
    <cellStyle name="Hyperlink 27 18" xfId="1940"/>
    <cellStyle name="Hyperlink 27 19" xfId="1941"/>
    <cellStyle name="Hyperlink 27 2" xfId="1942"/>
    <cellStyle name="Hyperlink 27 2 10" xfId="1943"/>
    <cellStyle name="Hyperlink 27 2 2" xfId="1944"/>
    <cellStyle name="Hyperlink 27 2 3" xfId="1945"/>
    <cellStyle name="Hyperlink 27 2 4" xfId="1946"/>
    <cellStyle name="Hyperlink 27 2 5" xfId="1947"/>
    <cellStyle name="Hyperlink 27 2 6" xfId="1948"/>
    <cellStyle name="Hyperlink 27 2 7" xfId="1949"/>
    <cellStyle name="Hyperlink 27 2 8" xfId="1950"/>
    <cellStyle name="Hyperlink 27 2 9" xfId="1951"/>
    <cellStyle name="Hyperlink 27 20" xfId="1952"/>
    <cellStyle name="Hyperlink 27 21" xfId="1953"/>
    <cellStyle name="Hyperlink 27 22" xfId="1954"/>
    <cellStyle name="Hyperlink 27 3" xfId="1955"/>
    <cellStyle name="Hyperlink 27 3 10" xfId="1956"/>
    <cellStyle name="Hyperlink 27 3 2" xfId="1957"/>
    <cellStyle name="Hyperlink 27 3 3" xfId="1958"/>
    <cellStyle name="Hyperlink 27 3 4" xfId="1959"/>
    <cellStyle name="Hyperlink 27 3 5" xfId="1960"/>
    <cellStyle name="Hyperlink 27 3 6" xfId="1961"/>
    <cellStyle name="Hyperlink 27 3 7" xfId="1962"/>
    <cellStyle name="Hyperlink 27 3 8" xfId="1963"/>
    <cellStyle name="Hyperlink 27 3 9" xfId="1964"/>
    <cellStyle name="Hyperlink 27 4" xfId="1965"/>
    <cellStyle name="Hyperlink 27 4 10" xfId="1966"/>
    <cellStyle name="Hyperlink 27 4 2" xfId="1967"/>
    <cellStyle name="Hyperlink 27 4 3" xfId="1968"/>
    <cellStyle name="Hyperlink 27 4 4" xfId="1969"/>
    <cellStyle name="Hyperlink 27 4 5" xfId="1970"/>
    <cellStyle name="Hyperlink 27 4 6" xfId="1971"/>
    <cellStyle name="Hyperlink 27 4 7" xfId="1972"/>
    <cellStyle name="Hyperlink 27 4 8" xfId="1973"/>
    <cellStyle name="Hyperlink 27 4 9" xfId="1974"/>
    <cellStyle name="Hyperlink 27 5" xfId="1975"/>
    <cellStyle name="Hyperlink 27 5 10" xfId="1976"/>
    <cellStyle name="Hyperlink 27 5 2" xfId="1977"/>
    <cellStyle name="Hyperlink 27 5 3" xfId="1978"/>
    <cellStyle name="Hyperlink 27 5 4" xfId="1979"/>
    <cellStyle name="Hyperlink 27 5 5" xfId="1980"/>
    <cellStyle name="Hyperlink 27 5 6" xfId="1981"/>
    <cellStyle name="Hyperlink 27 5 7" xfId="1982"/>
    <cellStyle name="Hyperlink 27 5 8" xfId="1983"/>
    <cellStyle name="Hyperlink 27 5 9" xfId="1984"/>
    <cellStyle name="Hyperlink 27 6" xfId="1985"/>
    <cellStyle name="Hyperlink 27 6 10" xfId="1986"/>
    <cellStyle name="Hyperlink 27 6 2" xfId="1987"/>
    <cellStyle name="Hyperlink 27 6 3" xfId="1988"/>
    <cellStyle name="Hyperlink 27 6 4" xfId="1989"/>
    <cellStyle name="Hyperlink 27 6 5" xfId="1990"/>
    <cellStyle name="Hyperlink 27 6 6" xfId="1991"/>
    <cellStyle name="Hyperlink 27 6 7" xfId="1992"/>
    <cellStyle name="Hyperlink 27 6 8" xfId="1993"/>
    <cellStyle name="Hyperlink 27 6 9" xfId="1994"/>
    <cellStyle name="Hyperlink 27 7" xfId="1995"/>
    <cellStyle name="Hyperlink 27 7 10" xfId="1996"/>
    <cellStyle name="Hyperlink 27 7 2" xfId="1997"/>
    <cellStyle name="Hyperlink 27 7 3" xfId="1998"/>
    <cellStyle name="Hyperlink 27 7 4" xfId="1999"/>
    <cellStyle name="Hyperlink 27 7 5" xfId="2000"/>
    <cellStyle name="Hyperlink 27 7 6" xfId="2001"/>
    <cellStyle name="Hyperlink 27 7 7" xfId="2002"/>
    <cellStyle name="Hyperlink 27 7 8" xfId="2003"/>
    <cellStyle name="Hyperlink 27 7 9" xfId="2004"/>
    <cellStyle name="Hyperlink 27 8" xfId="2005"/>
    <cellStyle name="Hyperlink 27 8 10" xfId="2006"/>
    <cellStyle name="Hyperlink 27 8 2" xfId="2007"/>
    <cellStyle name="Hyperlink 27 8 3" xfId="2008"/>
    <cellStyle name="Hyperlink 27 8 4" xfId="2009"/>
    <cellStyle name="Hyperlink 27 8 5" xfId="2010"/>
    <cellStyle name="Hyperlink 27 8 6" xfId="2011"/>
    <cellStyle name="Hyperlink 27 8 7" xfId="2012"/>
    <cellStyle name="Hyperlink 27 8 8" xfId="2013"/>
    <cellStyle name="Hyperlink 27 8 9" xfId="2014"/>
    <cellStyle name="Hyperlink 27 9" xfId="2015"/>
    <cellStyle name="Hyperlink 27 9 10" xfId="2016"/>
    <cellStyle name="Hyperlink 27 9 2" xfId="2017"/>
    <cellStyle name="Hyperlink 27 9 3" xfId="2018"/>
    <cellStyle name="Hyperlink 27 9 4" xfId="2019"/>
    <cellStyle name="Hyperlink 27 9 5" xfId="2020"/>
    <cellStyle name="Hyperlink 27 9 6" xfId="2021"/>
    <cellStyle name="Hyperlink 27 9 7" xfId="2022"/>
    <cellStyle name="Hyperlink 27 9 8" xfId="2023"/>
    <cellStyle name="Hyperlink 27 9 9" xfId="2024"/>
    <cellStyle name="Hyperlink 27_ANALISIS MARZO  2009 INVECO" xfId="2025"/>
    <cellStyle name="Hyperlink 28" xfId="2026"/>
    <cellStyle name="Hyperlink 28 10" xfId="2027"/>
    <cellStyle name="Hyperlink 28 10 10" xfId="2028"/>
    <cellStyle name="Hyperlink 28 10 2" xfId="2029"/>
    <cellStyle name="Hyperlink 28 10 3" xfId="2030"/>
    <cellStyle name="Hyperlink 28 10 4" xfId="2031"/>
    <cellStyle name="Hyperlink 28 10 5" xfId="2032"/>
    <cellStyle name="Hyperlink 28 10 6" xfId="2033"/>
    <cellStyle name="Hyperlink 28 10 7" xfId="2034"/>
    <cellStyle name="Hyperlink 28 10 8" xfId="2035"/>
    <cellStyle name="Hyperlink 28 10 9" xfId="2036"/>
    <cellStyle name="Hyperlink 28 11" xfId="2037"/>
    <cellStyle name="Hyperlink 28 11 10" xfId="2038"/>
    <cellStyle name="Hyperlink 28 11 2" xfId="2039"/>
    <cellStyle name="Hyperlink 28 11 3" xfId="2040"/>
    <cellStyle name="Hyperlink 28 11 4" xfId="2041"/>
    <cellStyle name="Hyperlink 28 11 5" xfId="2042"/>
    <cellStyle name="Hyperlink 28 11 6" xfId="2043"/>
    <cellStyle name="Hyperlink 28 11 7" xfId="2044"/>
    <cellStyle name="Hyperlink 28 11 8" xfId="2045"/>
    <cellStyle name="Hyperlink 28 11 9" xfId="2046"/>
    <cellStyle name="Hyperlink 28 12" xfId="2047"/>
    <cellStyle name="Hyperlink 28 12 10" xfId="2048"/>
    <cellStyle name="Hyperlink 28 12 2" xfId="2049"/>
    <cellStyle name="Hyperlink 28 12 3" xfId="2050"/>
    <cellStyle name="Hyperlink 28 12 4" xfId="2051"/>
    <cellStyle name="Hyperlink 28 12 5" xfId="2052"/>
    <cellStyle name="Hyperlink 28 12 6" xfId="2053"/>
    <cellStyle name="Hyperlink 28 12 7" xfId="2054"/>
    <cellStyle name="Hyperlink 28 12 8" xfId="2055"/>
    <cellStyle name="Hyperlink 28 12 9" xfId="2056"/>
    <cellStyle name="Hyperlink 28 13" xfId="2057"/>
    <cellStyle name="Hyperlink 28 13 10" xfId="2058"/>
    <cellStyle name="Hyperlink 28 13 2" xfId="2059"/>
    <cellStyle name="Hyperlink 28 13 3" xfId="2060"/>
    <cellStyle name="Hyperlink 28 13 4" xfId="2061"/>
    <cellStyle name="Hyperlink 28 13 5" xfId="2062"/>
    <cellStyle name="Hyperlink 28 13 6" xfId="2063"/>
    <cellStyle name="Hyperlink 28 13 7" xfId="2064"/>
    <cellStyle name="Hyperlink 28 13 8" xfId="2065"/>
    <cellStyle name="Hyperlink 28 13 9" xfId="2066"/>
    <cellStyle name="Hyperlink 28 14" xfId="2067"/>
    <cellStyle name="Hyperlink 28 15" xfId="2068"/>
    <cellStyle name="Hyperlink 28 16" xfId="2069"/>
    <cellStyle name="Hyperlink 28 17" xfId="2070"/>
    <cellStyle name="Hyperlink 28 18" xfId="2071"/>
    <cellStyle name="Hyperlink 28 19" xfId="2072"/>
    <cellStyle name="Hyperlink 28 2" xfId="2073"/>
    <cellStyle name="Hyperlink 28 2 10" xfId="2074"/>
    <cellStyle name="Hyperlink 28 2 2" xfId="2075"/>
    <cellStyle name="Hyperlink 28 2 3" xfId="2076"/>
    <cellStyle name="Hyperlink 28 2 4" xfId="2077"/>
    <cellStyle name="Hyperlink 28 2 5" xfId="2078"/>
    <cellStyle name="Hyperlink 28 2 6" xfId="2079"/>
    <cellStyle name="Hyperlink 28 2 7" xfId="2080"/>
    <cellStyle name="Hyperlink 28 2 8" xfId="2081"/>
    <cellStyle name="Hyperlink 28 2 9" xfId="2082"/>
    <cellStyle name="Hyperlink 28 20" xfId="2083"/>
    <cellStyle name="Hyperlink 28 21" xfId="2084"/>
    <cellStyle name="Hyperlink 28 22" xfId="2085"/>
    <cellStyle name="Hyperlink 28 3" xfId="2086"/>
    <cellStyle name="Hyperlink 28 3 10" xfId="2087"/>
    <cellStyle name="Hyperlink 28 3 2" xfId="2088"/>
    <cellStyle name="Hyperlink 28 3 3" xfId="2089"/>
    <cellStyle name="Hyperlink 28 3 4" xfId="2090"/>
    <cellStyle name="Hyperlink 28 3 5" xfId="2091"/>
    <cellStyle name="Hyperlink 28 3 6" xfId="2092"/>
    <cellStyle name="Hyperlink 28 3 7" xfId="2093"/>
    <cellStyle name="Hyperlink 28 3 8" xfId="2094"/>
    <cellStyle name="Hyperlink 28 3 9" xfId="2095"/>
    <cellStyle name="Hyperlink 28 4" xfId="2096"/>
    <cellStyle name="Hyperlink 28 4 10" xfId="2097"/>
    <cellStyle name="Hyperlink 28 4 2" xfId="2098"/>
    <cellStyle name="Hyperlink 28 4 3" xfId="2099"/>
    <cellStyle name="Hyperlink 28 4 4" xfId="2100"/>
    <cellStyle name="Hyperlink 28 4 5" xfId="2101"/>
    <cellStyle name="Hyperlink 28 4 6" xfId="2102"/>
    <cellStyle name="Hyperlink 28 4 7" xfId="2103"/>
    <cellStyle name="Hyperlink 28 4 8" xfId="2104"/>
    <cellStyle name="Hyperlink 28 4 9" xfId="2105"/>
    <cellStyle name="Hyperlink 28 5" xfId="2106"/>
    <cellStyle name="Hyperlink 28 5 10" xfId="2107"/>
    <cellStyle name="Hyperlink 28 5 2" xfId="2108"/>
    <cellStyle name="Hyperlink 28 5 3" xfId="2109"/>
    <cellStyle name="Hyperlink 28 5 4" xfId="2110"/>
    <cellStyle name="Hyperlink 28 5 5" xfId="2111"/>
    <cellStyle name="Hyperlink 28 5 6" xfId="2112"/>
    <cellStyle name="Hyperlink 28 5 7" xfId="2113"/>
    <cellStyle name="Hyperlink 28 5 8" xfId="2114"/>
    <cellStyle name="Hyperlink 28 5 9" xfId="2115"/>
    <cellStyle name="Hyperlink 28 6" xfId="2116"/>
    <cellStyle name="Hyperlink 28 6 10" xfId="2117"/>
    <cellStyle name="Hyperlink 28 6 2" xfId="2118"/>
    <cellStyle name="Hyperlink 28 6 3" xfId="2119"/>
    <cellStyle name="Hyperlink 28 6 4" xfId="2120"/>
    <cellStyle name="Hyperlink 28 6 5" xfId="2121"/>
    <cellStyle name="Hyperlink 28 6 6" xfId="2122"/>
    <cellStyle name="Hyperlink 28 6 7" xfId="2123"/>
    <cellStyle name="Hyperlink 28 6 8" xfId="2124"/>
    <cellStyle name="Hyperlink 28 6 9" xfId="2125"/>
    <cellStyle name="Hyperlink 28 7" xfId="2126"/>
    <cellStyle name="Hyperlink 28 7 10" xfId="2127"/>
    <cellStyle name="Hyperlink 28 7 2" xfId="2128"/>
    <cellStyle name="Hyperlink 28 7 3" xfId="2129"/>
    <cellStyle name="Hyperlink 28 7 4" xfId="2130"/>
    <cellStyle name="Hyperlink 28 7 5" xfId="2131"/>
    <cellStyle name="Hyperlink 28 7 6" xfId="2132"/>
    <cellStyle name="Hyperlink 28 7 7" xfId="2133"/>
    <cellStyle name="Hyperlink 28 7 8" xfId="2134"/>
    <cellStyle name="Hyperlink 28 7 9" xfId="2135"/>
    <cellStyle name="Hyperlink 28 8" xfId="2136"/>
    <cellStyle name="Hyperlink 28 8 10" xfId="2137"/>
    <cellStyle name="Hyperlink 28 8 2" xfId="2138"/>
    <cellStyle name="Hyperlink 28 8 3" xfId="2139"/>
    <cellStyle name="Hyperlink 28 8 4" xfId="2140"/>
    <cellStyle name="Hyperlink 28 8 5" xfId="2141"/>
    <cellStyle name="Hyperlink 28 8 6" xfId="2142"/>
    <cellStyle name="Hyperlink 28 8 7" xfId="2143"/>
    <cellStyle name="Hyperlink 28 8 8" xfId="2144"/>
    <cellStyle name="Hyperlink 28 8 9" xfId="2145"/>
    <cellStyle name="Hyperlink 28 9" xfId="2146"/>
    <cellStyle name="Hyperlink 28 9 10" xfId="2147"/>
    <cellStyle name="Hyperlink 28 9 2" xfId="2148"/>
    <cellStyle name="Hyperlink 28 9 3" xfId="2149"/>
    <cellStyle name="Hyperlink 28 9 4" xfId="2150"/>
    <cellStyle name="Hyperlink 28 9 5" xfId="2151"/>
    <cellStyle name="Hyperlink 28 9 6" xfId="2152"/>
    <cellStyle name="Hyperlink 28 9 7" xfId="2153"/>
    <cellStyle name="Hyperlink 28 9 8" xfId="2154"/>
    <cellStyle name="Hyperlink 28 9 9" xfId="2155"/>
    <cellStyle name="Hyperlink 28_ANALISIS MARZO  2009 INVECO" xfId="2156"/>
    <cellStyle name="Hyperlink 29" xfId="2157"/>
    <cellStyle name="Hyperlink 29 10" xfId="2158"/>
    <cellStyle name="Hyperlink 29 10 10" xfId="2159"/>
    <cellStyle name="Hyperlink 29 10 2" xfId="2160"/>
    <cellStyle name="Hyperlink 29 10 3" xfId="2161"/>
    <cellStyle name="Hyperlink 29 10 4" xfId="2162"/>
    <cellStyle name="Hyperlink 29 10 5" xfId="2163"/>
    <cellStyle name="Hyperlink 29 10 6" xfId="2164"/>
    <cellStyle name="Hyperlink 29 10 7" xfId="2165"/>
    <cellStyle name="Hyperlink 29 10 8" xfId="2166"/>
    <cellStyle name="Hyperlink 29 10 9" xfId="2167"/>
    <cellStyle name="Hyperlink 29 11" xfId="2168"/>
    <cellStyle name="Hyperlink 29 11 10" xfId="2169"/>
    <cellStyle name="Hyperlink 29 11 2" xfId="2170"/>
    <cellStyle name="Hyperlink 29 11 3" xfId="2171"/>
    <cellStyle name="Hyperlink 29 11 4" xfId="2172"/>
    <cellStyle name="Hyperlink 29 11 5" xfId="2173"/>
    <cellStyle name="Hyperlink 29 11 6" xfId="2174"/>
    <cellStyle name="Hyperlink 29 11 7" xfId="2175"/>
    <cellStyle name="Hyperlink 29 11 8" xfId="2176"/>
    <cellStyle name="Hyperlink 29 11 9" xfId="2177"/>
    <cellStyle name="Hyperlink 29 12" xfId="2178"/>
    <cellStyle name="Hyperlink 29 12 10" xfId="2179"/>
    <cellStyle name="Hyperlink 29 12 2" xfId="2180"/>
    <cellStyle name="Hyperlink 29 12 3" xfId="2181"/>
    <cellStyle name="Hyperlink 29 12 4" xfId="2182"/>
    <cellStyle name="Hyperlink 29 12 5" xfId="2183"/>
    <cellStyle name="Hyperlink 29 12 6" xfId="2184"/>
    <cellStyle name="Hyperlink 29 12 7" xfId="2185"/>
    <cellStyle name="Hyperlink 29 12 8" xfId="2186"/>
    <cellStyle name="Hyperlink 29 12 9" xfId="2187"/>
    <cellStyle name="Hyperlink 29 13" xfId="2188"/>
    <cellStyle name="Hyperlink 29 13 10" xfId="2189"/>
    <cellStyle name="Hyperlink 29 13 2" xfId="2190"/>
    <cellStyle name="Hyperlink 29 13 3" xfId="2191"/>
    <cellStyle name="Hyperlink 29 13 4" xfId="2192"/>
    <cellStyle name="Hyperlink 29 13 5" xfId="2193"/>
    <cellStyle name="Hyperlink 29 13 6" xfId="2194"/>
    <cellStyle name="Hyperlink 29 13 7" xfId="2195"/>
    <cellStyle name="Hyperlink 29 13 8" xfId="2196"/>
    <cellStyle name="Hyperlink 29 13 9" xfId="2197"/>
    <cellStyle name="Hyperlink 29 14" xfId="2198"/>
    <cellStyle name="Hyperlink 29 15" xfId="2199"/>
    <cellStyle name="Hyperlink 29 16" xfId="2200"/>
    <cellStyle name="Hyperlink 29 17" xfId="2201"/>
    <cellStyle name="Hyperlink 29 18" xfId="2202"/>
    <cellStyle name="Hyperlink 29 19" xfId="2203"/>
    <cellStyle name="Hyperlink 29 2" xfId="2204"/>
    <cellStyle name="Hyperlink 29 2 10" xfId="2205"/>
    <cellStyle name="Hyperlink 29 2 2" xfId="2206"/>
    <cellStyle name="Hyperlink 29 2 3" xfId="2207"/>
    <cellStyle name="Hyperlink 29 2 4" xfId="2208"/>
    <cellStyle name="Hyperlink 29 2 5" xfId="2209"/>
    <cellStyle name="Hyperlink 29 2 6" xfId="2210"/>
    <cellStyle name="Hyperlink 29 2 7" xfId="2211"/>
    <cellStyle name="Hyperlink 29 2 8" xfId="2212"/>
    <cellStyle name="Hyperlink 29 2 9" xfId="2213"/>
    <cellStyle name="Hyperlink 29 20" xfId="2214"/>
    <cellStyle name="Hyperlink 29 21" xfId="2215"/>
    <cellStyle name="Hyperlink 29 22" xfId="2216"/>
    <cellStyle name="Hyperlink 29 3" xfId="2217"/>
    <cellStyle name="Hyperlink 29 3 10" xfId="2218"/>
    <cellStyle name="Hyperlink 29 3 2" xfId="2219"/>
    <cellStyle name="Hyperlink 29 3 3" xfId="2220"/>
    <cellStyle name="Hyperlink 29 3 4" xfId="2221"/>
    <cellStyle name="Hyperlink 29 3 5" xfId="2222"/>
    <cellStyle name="Hyperlink 29 3 6" xfId="2223"/>
    <cellStyle name="Hyperlink 29 3 7" xfId="2224"/>
    <cellStyle name="Hyperlink 29 3 8" xfId="2225"/>
    <cellStyle name="Hyperlink 29 3 9" xfId="2226"/>
    <cellStyle name="Hyperlink 29 4" xfId="2227"/>
    <cellStyle name="Hyperlink 29 4 10" xfId="2228"/>
    <cellStyle name="Hyperlink 29 4 2" xfId="2229"/>
    <cellStyle name="Hyperlink 29 4 3" xfId="2230"/>
    <cellStyle name="Hyperlink 29 4 4" xfId="2231"/>
    <cellStyle name="Hyperlink 29 4 5" xfId="2232"/>
    <cellStyle name="Hyperlink 29 4 6" xfId="2233"/>
    <cellStyle name="Hyperlink 29 4 7" xfId="2234"/>
    <cellStyle name="Hyperlink 29 4 8" xfId="2235"/>
    <cellStyle name="Hyperlink 29 4 9" xfId="2236"/>
    <cellStyle name="Hyperlink 29 5" xfId="2237"/>
    <cellStyle name="Hyperlink 29 5 10" xfId="2238"/>
    <cellStyle name="Hyperlink 29 5 2" xfId="2239"/>
    <cellStyle name="Hyperlink 29 5 3" xfId="2240"/>
    <cellStyle name="Hyperlink 29 5 4" xfId="2241"/>
    <cellStyle name="Hyperlink 29 5 5" xfId="2242"/>
    <cellStyle name="Hyperlink 29 5 6" xfId="2243"/>
    <cellStyle name="Hyperlink 29 5 7" xfId="2244"/>
    <cellStyle name="Hyperlink 29 5 8" xfId="2245"/>
    <cellStyle name="Hyperlink 29 5 9" xfId="2246"/>
    <cellStyle name="Hyperlink 29 6" xfId="2247"/>
    <cellStyle name="Hyperlink 29 6 10" xfId="2248"/>
    <cellStyle name="Hyperlink 29 6 2" xfId="2249"/>
    <cellStyle name="Hyperlink 29 6 3" xfId="2250"/>
    <cellStyle name="Hyperlink 29 6 4" xfId="2251"/>
    <cellStyle name="Hyperlink 29 6 5" xfId="2252"/>
    <cellStyle name="Hyperlink 29 6 6" xfId="2253"/>
    <cellStyle name="Hyperlink 29 6 7" xfId="2254"/>
    <cellStyle name="Hyperlink 29 6 8" xfId="2255"/>
    <cellStyle name="Hyperlink 29 6 9" xfId="2256"/>
    <cellStyle name="Hyperlink 29 7" xfId="2257"/>
    <cellStyle name="Hyperlink 29 7 10" xfId="2258"/>
    <cellStyle name="Hyperlink 29 7 2" xfId="2259"/>
    <cellStyle name="Hyperlink 29 7 3" xfId="2260"/>
    <cellStyle name="Hyperlink 29 7 4" xfId="2261"/>
    <cellStyle name="Hyperlink 29 7 5" xfId="2262"/>
    <cellStyle name="Hyperlink 29 7 6" xfId="2263"/>
    <cellStyle name="Hyperlink 29 7 7" xfId="2264"/>
    <cellStyle name="Hyperlink 29 7 8" xfId="2265"/>
    <cellStyle name="Hyperlink 29 7 9" xfId="2266"/>
    <cellStyle name="Hyperlink 29 8" xfId="2267"/>
    <cellStyle name="Hyperlink 29 8 10" xfId="2268"/>
    <cellStyle name="Hyperlink 29 8 2" xfId="2269"/>
    <cellStyle name="Hyperlink 29 8 3" xfId="2270"/>
    <cellStyle name="Hyperlink 29 8 4" xfId="2271"/>
    <cellStyle name="Hyperlink 29 8 5" xfId="2272"/>
    <cellStyle name="Hyperlink 29 8 6" xfId="2273"/>
    <cellStyle name="Hyperlink 29 8 7" xfId="2274"/>
    <cellStyle name="Hyperlink 29 8 8" xfId="2275"/>
    <cellStyle name="Hyperlink 29 8 9" xfId="2276"/>
    <cellStyle name="Hyperlink 29 9" xfId="2277"/>
    <cellStyle name="Hyperlink 29 9 10" xfId="2278"/>
    <cellStyle name="Hyperlink 29 9 2" xfId="2279"/>
    <cellStyle name="Hyperlink 29 9 3" xfId="2280"/>
    <cellStyle name="Hyperlink 29 9 4" xfId="2281"/>
    <cellStyle name="Hyperlink 29 9 5" xfId="2282"/>
    <cellStyle name="Hyperlink 29 9 6" xfId="2283"/>
    <cellStyle name="Hyperlink 29 9 7" xfId="2284"/>
    <cellStyle name="Hyperlink 29 9 8" xfId="2285"/>
    <cellStyle name="Hyperlink 29 9 9" xfId="2286"/>
    <cellStyle name="Hyperlink 29_ANALISIS MARZO  2009 INVECO" xfId="2287"/>
    <cellStyle name="Hyperlink 3" xfId="2288"/>
    <cellStyle name="Hyperlink 3 10" xfId="2289"/>
    <cellStyle name="Hyperlink 3 2" xfId="2290"/>
    <cellStyle name="Hyperlink 3 3" xfId="2291"/>
    <cellStyle name="Hyperlink 3 4" xfId="2292"/>
    <cellStyle name="Hyperlink 3 5" xfId="2293"/>
    <cellStyle name="Hyperlink 3 6" xfId="2294"/>
    <cellStyle name="Hyperlink 3 7" xfId="2295"/>
    <cellStyle name="Hyperlink 3 8" xfId="2296"/>
    <cellStyle name="Hyperlink 3 9" xfId="2297"/>
    <cellStyle name="Hyperlink 30" xfId="2298"/>
    <cellStyle name="Hyperlink 30 10" xfId="2299"/>
    <cellStyle name="Hyperlink 30 10 10" xfId="2300"/>
    <cellStyle name="Hyperlink 30 10 2" xfId="2301"/>
    <cellStyle name="Hyperlink 30 10 3" xfId="2302"/>
    <cellStyle name="Hyperlink 30 10 4" xfId="2303"/>
    <cellStyle name="Hyperlink 30 10 5" xfId="2304"/>
    <cellStyle name="Hyperlink 30 10 6" xfId="2305"/>
    <cellStyle name="Hyperlink 30 10 7" xfId="2306"/>
    <cellStyle name="Hyperlink 30 10 8" xfId="2307"/>
    <cellStyle name="Hyperlink 30 10 9" xfId="2308"/>
    <cellStyle name="Hyperlink 30 11" xfId="2309"/>
    <cellStyle name="Hyperlink 30 11 10" xfId="2310"/>
    <cellStyle name="Hyperlink 30 11 2" xfId="2311"/>
    <cellStyle name="Hyperlink 30 11 3" xfId="2312"/>
    <cellStyle name="Hyperlink 30 11 4" xfId="2313"/>
    <cellStyle name="Hyperlink 30 11 5" xfId="2314"/>
    <cellStyle name="Hyperlink 30 11 6" xfId="2315"/>
    <cellStyle name="Hyperlink 30 11 7" xfId="2316"/>
    <cellStyle name="Hyperlink 30 11 8" xfId="2317"/>
    <cellStyle name="Hyperlink 30 11 9" xfId="2318"/>
    <cellStyle name="Hyperlink 30 12" xfId="2319"/>
    <cellStyle name="Hyperlink 30 12 10" xfId="2320"/>
    <cellStyle name="Hyperlink 30 12 2" xfId="2321"/>
    <cellStyle name="Hyperlink 30 12 3" xfId="2322"/>
    <cellStyle name="Hyperlink 30 12 4" xfId="2323"/>
    <cellStyle name="Hyperlink 30 12 5" xfId="2324"/>
    <cellStyle name="Hyperlink 30 12 6" xfId="2325"/>
    <cellStyle name="Hyperlink 30 12 7" xfId="2326"/>
    <cellStyle name="Hyperlink 30 12 8" xfId="2327"/>
    <cellStyle name="Hyperlink 30 12 9" xfId="2328"/>
    <cellStyle name="Hyperlink 30 13" xfId="2329"/>
    <cellStyle name="Hyperlink 30 13 10" xfId="2330"/>
    <cellStyle name="Hyperlink 30 13 2" xfId="2331"/>
    <cellStyle name="Hyperlink 30 13 3" xfId="2332"/>
    <cellStyle name="Hyperlink 30 13 4" xfId="2333"/>
    <cellStyle name="Hyperlink 30 13 5" xfId="2334"/>
    <cellStyle name="Hyperlink 30 13 6" xfId="2335"/>
    <cellStyle name="Hyperlink 30 13 7" xfId="2336"/>
    <cellStyle name="Hyperlink 30 13 8" xfId="2337"/>
    <cellStyle name="Hyperlink 30 13 9" xfId="2338"/>
    <cellStyle name="Hyperlink 30 14" xfId="2339"/>
    <cellStyle name="Hyperlink 30 15" xfId="2340"/>
    <cellStyle name="Hyperlink 30 16" xfId="2341"/>
    <cellStyle name="Hyperlink 30 17" xfId="2342"/>
    <cellStyle name="Hyperlink 30 18" xfId="2343"/>
    <cellStyle name="Hyperlink 30 19" xfId="2344"/>
    <cellStyle name="Hyperlink 30 2" xfId="2345"/>
    <cellStyle name="Hyperlink 30 2 10" xfId="2346"/>
    <cellStyle name="Hyperlink 30 2 2" xfId="2347"/>
    <cellStyle name="Hyperlink 30 2 3" xfId="2348"/>
    <cellStyle name="Hyperlink 30 2 4" xfId="2349"/>
    <cellStyle name="Hyperlink 30 2 5" xfId="2350"/>
    <cellStyle name="Hyperlink 30 2 6" xfId="2351"/>
    <cellStyle name="Hyperlink 30 2 7" xfId="2352"/>
    <cellStyle name="Hyperlink 30 2 8" xfId="2353"/>
    <cellStyle name="Hyperlink 30 2 9" xfId="2354"/>
    <cellStyle name="Hyperlink 30 20" xfId="2355"/>
    <cellStyle name="Hyperlink 30 21" xfId="2356"/>
    <cellStyle name="Hyperlink 30 22" xfId="2357"/>
    <cellStyle name="Hyperlink 30 3" xfId="2358"/>
    <cellStyle name="Hyperlink 30 3 10" xfId="2359"/>
    <cellStyle name="Hyperlink 30 3 2" xfId="2360"/>
    <cellStyle name="Hyperlink 30 3 3" xfId="2361"/>
    <cellStyle name="Hyperlink 30 3 4" xfId="2362"/>
    <cellStyle name="Hyperlink 30 3 5" xfId="2363"/>
    <cellStyle name="Hyperlink 30 3 6" xfId="2364"/>
    <cellStyle name="Hyperlink 30 3 7" xfId="2365"/>
    <cellStyle name="Hyperlink 30 3 8" xfId="2366"/>
    <cellStyle name="Hyperlink 30 3 9" xfId="2367"/>
    <cellStyle name="Hyperlink 30 4" xfId="2368"/>
    <cellStyle name="Hyperlink 30 4 10" xfId="2369"/>
    <cellStyle name="Hyperlink 30 4 2" xfId="2370"/>
    <cellStyle name="Hyperlink 30 4 3" xfId="2371"/>
    <cellStyle name="Hyperlink 30 4 4" xfId="2372"/>
    <cellStyle name="Hyperlink 30 4 5" xfId="2373"/>
    <cellStyle name="Hyperlink 30 4 6" xfId="2374"/>
    <cellStyle name="Hyperlink 30 4 7" xfId="2375"/>
    <cellStyle name="Hyperlink 30 4 8" xfId="2376"/>
    <cellStyle name="Hyperlink 30 4 9" xfId="2377"/>
    <cellStyle name="Hyperlink 30 5" xfId="2378"/>
    <cellStyle name="Hyperlink 30 5 10" xfId="2379"/>
    <cellStyle name="Hyperlink 30 5 2" xfId="2380"/>
    <cellStyle name="Hyperlink 30 5 3" xfId="2381"/>
    <cellStyle name="Hyperlink 30 5 4" xfId="2382"/>
    <cellStyle name="Hyperlink 30 5 5" xfId="2383"/>
    <cellStyle name="Hyperlink 30 5 6" xfId="2384"/>
    <cellStyle name="Hyperlink 30 5 7" xfId="2385"/>
    <cellStyle name="Hyperlink 30 5 8" xfId="2386"/>
    <cellStyle name="Hyperlink 30 5 9" xfId="2387"/>
    <cellStyle name="Hyperlink 30 6" xfId="2388"/>
    <cellStyle name="Hyperlink 30 6 10" xfId="2389"/>
    <cellStyle name="Hyperlink 30 6 2" xfId="2390"/>
    <cellStyle name="Hyperlink 30 6 3" xfId="2391"/>
    <cellStyle name="Hyperlink 30 6 4" xfId="2392"/>
    <cellStyle name="Hyperlink 30 6 5" xfId="2393"/>
    <cellStyle name="Hyperlink 30 6 6" xfId="2394"/>
    <cellStyle name="Hyperlink 30 6 7" xfId="2395"/>
    <cellStyle name="Hyperlink 30 6 8" xfId="2396"/>
    <cellStyle name="Hyperlink 30 6 9" xfId="2397"/>
    <cellStyle name="Hyperlink 30 7" xfId="2398"/>
    <cellStyle name="Hyperlink 30 7 10" xfId="2399"/>
    <cellStyle name="Hyperlink 30 7 2" xfId="2400"/>
    <cellStyle name="Hyperlink 30 7 3" xfId="2401"/>
    <cellStyle name="Hyperlink 30 7 4" xfId="2402"/>
    <cellStyle name="Hyperlink 30 7 5" xfId="2403"/>
    <cellStyle name="Hyperlink 30 7 6" xfId="2404"/>
    <cellStyle name="Hyperlink 30 7 7" xfId="2405"/>
    <cellStyle name="Hyperlink 30 7 8" xfId="2406"/>
    <cellStyle name="Hyperlink 30 7 9" xfId="2407"/>
    <cellStyle name="Hyperlink 30 8" xfId="2408"/>
    <cellStyle name="Hyperlink 30 8 10" xfId="2409"/>
    <cellStyle name="Hyperlink 30 8 2" xfId="2410"/>
    <cellStyle name="Hyperlink 30 8 3" xfId="2411"/>
    <cellStyle name="Hyperlink 30 8 4" xfId="2412"/>
    <cellStyle name="Hyperlink 30 8 5" xfId="2413"/>
    <cellStyle name="Hyperlink 30 8 6" xfId="2414"/>
    <cellStyle name="Hyperlink 30 8 7" xfId="2415"/>
    <cellStyle name="Hyperlink 30 8 8" xfId="2416"/>
    <cellStyle name="Hyperlink 30 8 9" xfId="2417"/>
    <cellStyle name="Hyperlink 30 9" xfId="2418"/>
    <cellStyle name="Hyperlink 30 9 10" xfId="2419"/>
    <cellStyle name="Hyperlink 30 9 2" xfId="2420"/>
    <cellStyle name="Hyperlink 30 9 3" xfId="2421"/>
    <cellStyle name="Hyperlink 30 9 4" xfId="2422"/>
    <cellStyle name="Hyperlink 30 9 5" xfId="2423"/>
    <cellStyle name="Hyperlink 30 9 6" xfId="2424"/>
    <cellStyle name="Hyperlink 30 9 7" xfId="2425"/>
    <cellStyle name="Hyperlink 30 9 8" xfId="2426"/>
    <cellStyle name="Hyperlink 30 9 9" xfId="2427"/>
    <cellStyle name="Hyperlink 30_ANALISIS MARZO  2009 INVECO" xfId="2428"/>
    <cellStyle name="Hyperlink 31" xfId="2429"/>
    <cellStyle name="Hyperlink 31 10" xfId="2430"/>
    <cellStyle name="Hyperlink 31 10 10" xfId="2431"/>
    <cellStyle name="Hyperlink 31 10 2" xfId="2432"/>
    <cellStyle name="Hyperlink 31 10 3" xfId="2433"/>
    <cellStyle name="Hyperlink 31 10 4" xfId="2434"/>
    <cellStyle name="Hyperlink 31 10 5" xfId="2435"/>
    <cellStyle name="Hyperlink 31 10 6" xfId="2436"/>
    <cellStyle name="Hyperlink 31 10 7" xfId="2437"/>
    <cellStyle name="Hyperlink 31 10 8" xfId="2438"/>
    <cellStyle name="Hyperlink 31 10 9" xfId="2439"/>
    <cellStyle name="Hyperlink 31 11" xfId="2440"/>
    <cellStyle name="Hyperlink 31 11 10" xfId="2441"/>
    <cellStyle name="Hyperlink 31 11 2" xfId="2442"/>
    <cellStyle name="Hyperlink 31 11 3" xfId="2443"/>
    <cellStyle name="Hyperlink 31 11 4" xfId="2444"/>
    <cellStyle name="Hyperlink 31 11 5" xfId="2445"/>
    <cellStyle name="Hyperlink 31 11 6" xfId="2446"/>
    <cellStyle name="Hyperlink 31 11 7" xfId="2447"/>
    <cellStyle name="Hyperlink 31 11 8" xfId="2448"/>
    <cellStyle name="Hyperlink 31 11 9" xfId="2449"/>
    <cellStyle name="Hyperlink 31 12" xfId="2450"/>
    <cellStyle name="Hyperlink 31 12 10" xfId="2451"/>
    <cellStyle name="Hyperlink 31 12 2" xfId="2452"/>
    <cellStyle name="Hyperlink 31 12 3" xfId="2453"/>
    <cellStyle name="Hyperlink 31 12 4" xfId="2454"/>
    <cellStyle name="Hyperlink 31 12 5" xfId="2455"/>
    <cellStyle name="Hyperlink 31 12 6" xfId="2456"/>
    <cellStyle name="Hyperlink 31 12 7" xfId="2457"/>
    <cellStyle name="Hyperlink 31 12 8" xfId="2458"/>
    <cellStyle name="Hyperlink 31 12 9" xfId="2459"/>
    <cellStyle name="Hyperlink 31 13" xfId="2460"/>
    <cellStyle name="Hyperlink 31 13 10" xfId="2461"/>
    <cellStyle name="Hyperlink 31 13 2" xfId="2462"/>
    <cellStyle name="Hyperlink 31 13 3" xfId="2463"/>
    <cellStyle name="Hyperlink 31 13 4" xfId="2464"/>
    <cellStyle name="Hyperlink 31 13 5" xfId="2465"/>
    <cellStyle name="Hyperlink 31 13 6" xfId="2466"/>
    <cellStyle name="Hyperlink 31 13 7" xfId="2467"/>
    <cellStyle name="Hyperlink 31 13 8" xfId="2468"/>
    <cellStyle name="Hyperlink 31 13 9" xfId="2469"/>
    <cellStyle name="Hyperlink 31 14" xfId="2470"/>
    <cellStyle name="Hyperlink 31 15" xfId="2471"/>
    <cellStyle name="Hyperlink 31 16" xfId="2472"/>
    <cellStyle name="Hyperlink 31 17" xfId="2473"/>
    <cellStyle name="Hyperlink 31 18" xfId="2474"/>
    <cellStyle name="Hyperlink 31 19" xfId="2475"/>
    <cellStyle name="Hyperlink 31 2" xfId="2476"/>
    <cellStyle name="Hyperlink 31 2 10" xfId="2477"/>
    <cellStyle name="Hyperlink 31 2 2" xfId="2478"/>
    <cellStyle name="Hyperlink 31 2 3" xfId="2479"/>
    <cellStyle name="Hyperlink 31 2 4" xfId="2480"/>
    <cellStyle name="Hyperlink 31 2 5" xfId="2481"/>
    <cellStyle name="Hyperlink 31 2 6" xfId="2482"/>
    <cellStyle name="Hyperlink 31 2 7" xfId="2483"/>
    <cellStyle name="Hyperlink 31 2 8" xfId="2484"/>
    <cellStyle name="Hyperlink 31 2 9" xfId="2485"/>
    <cellStyle name="Hyperlink 31 20" xfId="2486"/>
    <cellStyle name="Hyperlink 31 21" xfId="2487"/>
    <cellStyle name="Hyperlink 31 22" xfId="2488"/>
    <cellStyle name="Hyperlink 31 3" xfId="2489"/>
    <cellStyle name="Hyperlink 31 3 10" xfId="2490"/>
    <cellStyle name="Hyperlink 31 3 2" xfId="2491"/>
    <cellStyle name="Hyperlink 31 3 3" xfId="2492"/>
    <cellStyle name="Hyperlink 31 3 4" xfId="2493"/>
    <cellStyle name="Hyperlink 31 3 5" xfId="2494"/>
    <cellStyle name="Hyperlink 31 3 6" xfId="2495"/>
    <cellStyle name="Hyperlink 31 3 7" xfId="2496"/>
    <cellStyle name="Hyperlink 31 3 8" xfId="2497"/>
    <cellStyle name="Hyperlink 31 3 9" xfId="2498"/>
    <cellStyle name="Hyperlink 31 4" xfId="2499"/>
    <cellStyle name="Hyperlink 31 4 10" xfId="2500"/>
    <cellStyle name="Hyperlink 31 4 2" xfId="2501"/>
    <cellStyle name="Hyperlink 31 4 3" xfId="2502"/>
    <cellStyle name="Hyperlink 31 4 4" xfId="2503"/>
    <cellStyle name="Hyperlink 31 4 5" xfId="2504"/>
    <cellStyle name="Hyperlink 31 4 6" xfId="2505"/>
    <cellStyle name="Hyperlink 31 4 7" xfId="2506"/>
    <cellStyle name="Hyperlink 31 4 8" xfId="2507"/>
    <cellStyle name="Hyperlink 31 4 9" xfId="2508"/>
    <cellStyle name="Hyperlink 31 5" xfId="2509"/>
    <cellStyle name="Hyperlink 31 5 10" xfId="2510"/>
    <cellStyle name="Hyperlink 31 5 2" xfId="2511"/>
    <cellStyle name="Hyperlink 31 5 3" xfId="2512"/>
    <cellStyle name="Hyperlink 31 5 4" xfId="2513"/>
    <cellStyle name="Hyperlink 31 5 5" xfId="2514"/>
    <cellStyle name="Hyperlink 31 5 6" xfId="2515"/>
    <cellStyle name="Hyperlink 31 5 7" xfId="2516"/>
    <cellStyle name="Hyperlink 31 5 8" xfId="2517"/>
    <cellStyle name="Hyperlink 31 5 9" xfId="2518"/>
    <cellStyle name="Hyperlink 31 6" xfId="2519"/>
    <cellStyle name="Hyperlink 31 6 10" xfId="2520"/>
    <cellStyle name="Hyperlink 31 6 2" xfId="2521"/>
    <cellStyle name="Hyperlink 31 6 3" xfId="2522"/>
    <cellStyle name="Hyperlink 31 6 4" xfId="2523"/>
    <cellStyle name="Hyperlink 31 6 5" xfId="2524"/>
    <cellStyle name="Hyperlink 31 6 6" xfId="2525"/>
    <cellStyle name="Hyperlink 31 6 7" xfId="2526"/>
    <cellStyle name="Hyperlink 31 6 8" xfId="2527"/>
    <cellStyle name="Hyperlink 31 6 9" xfId="2528"/>
    <cellStyle name="Hyperlink 31 7" xfId="2529"/>
    <cellStyle name="Hyperlink 31 7 10" xfId="2530"/>
    <cellStyle name="Hyperlink 31 7 2" xfId="2531"/>
    <cellStyle name="Hyperlink 31 7 3" xfId="2532"/>
    <cellStyle name="Hyperlink 31 7 4" xfId="2533"/>
    <cellStyle name="Hyperlink 31 7 5" xfId="2534"/>
    <cellStyle name="Hyperlink 31 7 6" xfId="2535"/>
    <cellStyle name="Hyperlink 31 7 7" xfId="2536"/>
    <cellStyle name="Hyperlink 31 7 8" xfId="2537"/>
    <cellStyle name="Hyperlink 31 7 9" xfId="2538"/>
    <cellStyle name="Hyperlink 31 8" xfId="2539"/>
    <cellStyle name="Hyperlink 31 8 10" xfId="2540"/>
    <cellStyle name="Hyperlink 31 8 2" xfId="2541"/>
    <cellStyle name="Hyperlink 31 8 3" xfId="2542"/>
    <cellStyle name="Hyperlink 31 8 4" xfId="2543"/>
    <cellStyle name="Hyperlink 31 8 5" xfId="2544"/>
    <cellStyle name="Hyperlink 31 8 6" xfId="2545"/>
    <cellStyle name="Hyperlink 31 8 7" xfId="2546"/>
    <cellStyle name="Hyperlink 31 8 8" xfId="2547"/>
    <cellStyle name="Hyperlink 31 8 9" xfId="2548"/>
    <cellStyle name="Hyperlink 31 9" xfId="2549"/>
    <cellStyle name="Hyperlink 31 9 10" xfId="2550"/>
    <cellStyle name="Hyperlink 31 9 2" xfId="2551"/>
    <cellStyle name="Hyperlink 31 9 3" xfId="2552"/>
    <cellStyle name="Hyperlink 31 9 4" xfId="2553"/>
    <cellStyle name="Hyperlink 31 9 5" xfId="2554"/>
    <cellStyle name="Hyperlink 31 9 6" xfId="2555"/>
    <cellStyle name="Hyperlink 31 9 7" xfId="2556"/>
    <cellStyle name="Hyperlink 31 9 8" xfId="2557"/>
    <cellStyle name="Hyperlink 31 9 9" xfId="2558"/>
    <cellStyle name="Hyperlink 31_ANALISIS MARZO  2009 INVECO" xfId="2559"/>
    <cellStyle name="Hyperlink 32" xfId="2560"/>
    <cellStyle name="Hyperlink 32 10" xfId="2561"/>
    <cellStyle name="Hyperlink 32 10 10" xfId="2562"/>
    <cellStyle name="Hyperlink 32 10 2" xfId="2563"/>
    <cellStyle name="Hyperlink 32 10 3" xfId="2564"/>
    <cellStyle name="Hyperlink 32 10 4" xfId="2565"/>
    <cellStyle name="Hyperlink 32 10 5" xfId="2566"/>
    <cellStyle name="Hyperlink 32 10 6" xfId="2567"/>
    <cellStyle name="Hyperlink 32 10 7" xfId="2568"/>
    <cellStyle name="Hyperlink 32 10 8" xfId="2569"/>
    <cellStyle name="Hyperlink 32 10 9" xfId="2570"/>
    <cellStyle name="Hyperlink 32 11" xfId="2571"/>
    <cellStyle name="Hyperlink 32 11 10" xfId="2572"/>
    <cellStyle name="Hyperlink 32 11 2" xfId="2573"/>
    <cellStyle name="Hyperlink 32 11 3" xfId="2574"/>
    <cellStyle name="Hyperlink 32 11 4" xfId="2575"/>
    <cellStyle name="Hyperlink 32 11 5" xfId="2576"/>
    <cellStyle name="Hyperlink 32 11 6" xfId="2577"/>
    <cellStyle name="Hyperlink 32 11 7" xfId="2578"/>
    <cellStyle name="Hyperlink 32 11 8" xfId="2579"/>
    <cellStyle name="Hyperlink 32 11 9" xfId="2580"/>
    <cellStyle name="Hyperlink 32 12" xfId="2581"/>
    <cellStyle name="Hyperlink 32 12 10" xfId="2582"/>
    <cellStyle name="Hyperlink 32 12 2" xfId="2583"/>
    <cellStyle name="Hyperlink 32 12 3" xfId="2584"/>
    <cellStyle name="Hyperlink 32 12 4" xfId="2585"/>
    <cellStyle name="Hyperlink 32 12 5" xfId="2586"/>
    <cellStyle name="Hyperlink 32 12 6" xfId="2587"/>
    <cellStyle name="Hyperlink 32 12 7" xfId="2588"/>
    <cellStyle name="Hyperlink 32 12 8" xfId="2589"/>
    <cellStyle name="Hyperlink 32 12 9" xfId="2590"/>
    <cellStyle name="Hyperlink 32 13" xfId="2591"/>
    <cellStyle name="Hyperlink 32 13 10" xfId="2592"/>
    <cellStyle name="Hyperlink 32 13 2" xfId="2593"/>
    <cellStyle name="Hyperlink 32 13 3" xfId="2594"/>
    <cellStyle name="Hyperlink 32 13 4" xfId="2595"/>
    <cellStyle name="Hyperlink 32 13 5" xfId="2596"/>
    <cellStyle name="Hyperlink 32 13 6" xfId="2597"/>
    <cellStyle name="Hyperlink 32 13 7" xfId="2598"/>
    <cellStyle name="Hyperlink 32 13 8" xfId="2599"/>
    <cellStyle name="Hyperlink 32 13 9" xfId="2600"/>
    <cellStyle name="Hyperlink 32 14" xfId="2601"/>
    <cellStyle name="Hyperlink 32 15" xfId="2602"/>
    <cellStyle name="Hyperlink 32 16" xfId="2603"/>
    <cellStyle name="Hyperlink 32 17" xfId="2604"/>
    <cellStyle name="Hyperlink 32 18" xfId="2605"/>
    <cellStyle name="Hyperlink 32 19" xfId="2606"/>
    <cellStyle name="Hyperlink 32 2" xfId="2607"/>
    <cellStyle name="Hyperlink 32 2 10" xfId="2608"/>
    <cellStyle name="Hyperlink 32 2 2" xfId="2609"/>
    <cellStyle name="Hyperlink 32 2 3" xfId="2610"/>
    <cellStyle name="Hyperlink 32 2 4" xfId="2611"/>
    <cellStyle name="Hyperlink 32 2 5" xfId="2612"/>
    <cellStyle name="Hyperlink 32 2 6" xfId="2613"/>
    <cellStyle name="Hyperlink 32 2 7" xfId="2614"/>
    <cellStyle name="Hyperlink 32 2 8" xfId="2615"/>
    <cellStyle name="Hyperlink 32 2 9" xfId="2616"/>
    <cellStyle name="Hyperlink 32 20" xfId="2617"/>
    <cellStyle name="Hyperlink 32 21" xfId="2618"/>
    <cellStyle name="Hyperlink 32 22" xfId="2619"/>
    <cellStyle name="Hyperlink 32 3" xfId="2620"/>
    <cellStyle name="Hyperlink 32 3 10" xfId="2621"/>
    <cellStyle name="Hyperlink 32 3 2" xfId="2622"/>
    <cellStyle name="Hyperlink 32 3 3" xfId="2623"/>
    <cellStyle name="Hyperlink 32 3 4" xfId="2624"/>
    <cellStyle name="Hyperlink 32 3 5" xfId="2625"/>
    <cellStyle name="Hyperlink 32 3 6" xfId="2626"/>
    <cellStyle name="Hyperlink 32 3 7" xfId="2627"/>
    <cellStyle name="Hyperlink 32 3 8" xfId="2628"/>
    <cellStyle name="Hyperlink 32 3 9" xfId="2629"/>
    <cellStyle name="Hyperlink 32 4" xfId="2630"/>
    <cellStyle name="Hyperlink 32 4 10" xfId="2631"/>
    <cellStyle name="Hyperlink 32 4 2" xfId="2632"/>
    <cellStyle name="Hyperlink 32 4 3" xfId="2633"/>
    <cellStyle name="Hyperlink 32 4 4" xfId="2634"/>
    <cellStyle name="Hyperlink 32 4 5" xfId="2635"/>
    <cellStyle name="Hyperlink 32 4 6" xfId="2636"/>
    <cellStyle name="Hyperlink 32 4 7" xfId="2637"/>
    <cellStyle name="Hyperlink 32 4 8" xfId="2638"/>
    <cellStyle name="Hyperlink 32 4 9" xfId="2639"/>
    <cellStyle name="Hyperlink 32 5" xfId="2640"/>
    <cellStyle name="Hyperlink 32 5 10" xfId="2641"/>
    <cellStyle name="Hyperlink 32 5 2" xfId="2642"/>
    <cellStyle name="Hyperlink 32 5 3" xfId="2643"/>
    <cellStyle name="Hyperlink 32 5 4" xfId="2644"/>
    <cellStyle name="Hyperlink 32 5 5" xfId="2645"/>
    <cellStyle name="Hyperlink 32 5 6" xfId="2646"/>
    <cellStyle name="Hyperlink 32 5 7" xfId="2647"/>
    <cellStyle name="Hyperlink 32 5 8" xfId="2648"/>
    <cellStyle name="Hyperlink 32 5 9" xfId="2649"/>
    <cellStyle name="Hyperlink 32 6" xfId="2650"/>
    <cellStyle name="Hyperlink 32 6 10" xfId="2651"/>
    <cellStyle name="Hyperlink 32 6 2" xfId="2652"/>
    <cellStyle name="Hyperlink 32 6 3" xfId="2653"/>
    <cellStyle name="Hyperlink 32 6 4" xfId="2654"/>
    <cellStyle name="Hyperlink 32 6 5" xfId="2655"/>
    <cellStyle name="Hyperlink 32 6 6" xfId="2656"/>
    <cellStyle name="Hyperlink 32 6 7" xfId="2657"/>
    <cellStyle name="Hyperlink 32 6 8" xfId="2658"/>
    <cellStyle name="Hyperlink 32 6 9" xfId="2659"/>
    <cellStyle name="Hyperlink 32 7" xfId="2660"/>
    <cellStyle name="Hyperlink 32 7 10" xfId="2661"/>
    <cellStyle name="Hyperlink 32 7 2" xfId="2662"/>
    <cellStyle name="Hyperlink 32 7 3" xfId="2663"/>
    <cellStyle name="Hyperlink 32 7 4" xfId="2664"/>
    <cellStyle name="Hyperlink 32 7 5" xfId="2665"/>
    <cellStyle name="Hyperlink 32 7 6" xfId="2666"/>
    <cellStyle name="Hyperlink 32 7 7" xfId="2667"/>
    <cellStyle name="Hyperlink 32 7 8" xfId="2668"/>
    <cellStyle name="Hyperlink 32 7 9" xfId="2669"/>
    <cellStyle name="Hyperlink 32 8" xfId="2670"/>
    <cellStyle name="Hyperlink 32 8 10" xfId="2671"/>
    <cellStyle name="Hyperlink 32 8 2" xfId="2672"/>
    <cellStyle name="Hyperlink 32 8 3" xfId="2673"/>
    <cellStyle name="Hyperlink 32 8 4" xfId="2674"/>
    <cellStyle name="Hyperlink 32 8 5" xfId="2675"/>
    <cellStyle name="Hyperlink 32 8 6" xfId="2676"/>
    <cellStyle name="Hyperlink 32 8 7" xfId="2677"/>
    <cellStyle name="Hyperlink 32 8 8" xfId="2678"/>
    <cellStyle name="Hyperlink 32 8 9" xfId="2679"/>
    <cellStyle name="Hyperlink 32 9" xfId="2680"/>
    <cellStyle name="Hyperlink 32 9 10" xfId="2681"/>
    <cellStyle name="Hyperlink 32 9 2" xfId="2682"/>
    <cellStyle name="Hyperlink 32 9 3" xfId="2683"/>
    <cellStyle name="Hyperlink 32 9 4" xfId="2684"/>
    <cellStyle name="Hyperlink 32 9 5" xfId="2685"/>
    <cellStyle name="Hyperlink 32 9 6" xfId="2686"/>
    <cellStyle name="Hyperlink 32 9 7" xfId="2687"/>
    <cellStyle name="Hyperlink 32 9 8" xfId="2688"/>
    <cellStyle name="Hyperlink 32 9 9" xfId="2689"/>
    <cellStyle name="Hyperlink 32_ANALISIS MARZO  2009 INVECO" xfId="2690"/>
    <cellStyle name="Hyperlink 33" xfId="2691"/>
    <cellStyle name="Hyperlink 33 10" xfId="2692"/>
    <cellStyle name="Hyperlink 33 10 10" xfId="2693"/>
    <cellStyle name="Hyperlink 33 10 2" xfId="2694"/>
    <cellStyle name="Hyperlink 33 10 3" xfId="2695"/>
    <cellStyle name="Hyperlink 33 10 4" xfId="2696"/>
    <cellStyle name="Hyperlink 33 10 5" xfId="2697"/>
    <cellStyle name="Hyperlink 33 10 6" xfId="2698"/>
    <cellStyle name="Hyperlink 33 10 7" xfId="2699"/>
    <cellStyle name="Hyperlink 33 10 8" xfId="2700"/>
    <cellStyle name="Hyperlink 33 10 9" xfId="2701"/>
    <cellStyle name="Hyperlink 33 11" xfId="2702"/>
    <cellStyle name="Hyperlink 33 11 10" xfId="2703"/>
    <cellStyle name="Hyperlink 33 11 2" xfId="2704"/>
    <cellStyle name="Hyperlink 33 11 3" xfId="2705"/>
    <cellStyle name="Hyperlink 33 11 4" xfId="2706"/>
    <cellStyle name="Hyperlink 33 11 5" xfId="2707"/>
    <cellStyle name="Hyperlink 33 11 6" xfId="2708"/>
    <cellStyle name="Hyperlink 33 11 7" xfId="2709"/>
    <cellStyle name="Hyperlink 33 11 8" xfId="2710"/>
    <cellStyle name="Hyperlink 33 11 9" xfId="2711"/>
    <cellStyle name="Hyperlink 33 12" xfId="2712"/>
    <cellStyle name="Hyperlink 33 12 10" xfId="2713"/>
    <cellStyle name="Hyperlink 33 12 2" xfId="2714"/>
    <cellStyle name="Hyperlink 33 12 3" xfId="2715"/>
    <cellStyle name="Hyperlink 33 12 4" xfId="2716"/>
    <cellStyle name="Hyperlink 33 12 5" xfId="2717"/>
    <cellStyle name="Hyperlink 33 12 6" xfId="2718"/>
    <cellStyle name="Hyperlink 33 12 7" xfId="2719"/>
    <cellStyle name="Hyperlink 33 12 8" xfId="2720"/>
    <cellStyle name="Hyperlink 33 12 9" xfId="2721"/>
    <cellStyle name="Hyperlink 33 13" xfId="2722"/>
    <cellStyle name="Hyperlink 33 13 10" xfId="2723"/>
    <cellStyle name="Hyperlink 33 13 2" xfId="2724"/>
    <cellStyle name="Hyperlink 33 13 3" xfId="2725"/>
    <cellStyle name="Hyperlink 33 13 4" xfId="2726"/>
    <cellStyle name="Hyperlink 33 13 5" xfId="2727"/>
    <cellStyle name="Hyperlink 33 13 6" xfId="2728"/>
    <cellStyle name="Hyperlink 33 13 7" xfId="2729"/>
    <cellStyle name="Hyperlink 33 13 8" xfId="2730"/>
    <cellStyle name="Hyperlink 33 13 9" xfId="2731"/>
    <cellStyle name="Hyperlink 33 14" xfId="2732"/>
    <cellStyle name="Hyperlink 33 15" xfId="2733"/>
    <cellStyle name="Hyperlink 33 16" xfId="2734"/>
    <cellStyle name="Hyperlink 33 17" xfId="2735"/>
    <cellStyle name="Hyperlink 33 18" xfId="2736"/>
    <cellStyle name="Hyperlink 33 19" xfId="2737"/>
    <cellStyle name="Hyperlink 33 2" xfId="2738"/>
    <cellStyle name="Hyperlink 33 2 10" xfId="2739"/>
    <cellStyle name="Hyperlink 33 2 2" xfId="2740"/>
    <cellStyle name="Hyperlink 33 2 3" xfId="2741"/>
    <cellStyle name="Hyperlink 33 2 4" xfId="2742"/>
    <cellStyle name="Hyperlink 33 2 5" xfId="2743"/>
    <cellStyle name="Hyperlink 33 2 6" xfId="2744"/>
    <cellStyle name="Hyperlink 33 2 7" xfId="2745"/>
    <cellStyle name="Hyperlink 33 2 8" xfId="2746"/>
    <cellStyle name="Hyperlink 33 2 9" xfId="2747"/>
    <cellStyle name="Hyperlink 33 20" xfId="2748"/>
    <cellStyle name="Hyperlink 33 21" xfId="2749"/>
    <cellStyle name="Hyperlink 33 22" xfId="2750"/>
    <cellStyle name="Hyperlink 33 3" xfId="2751"/>
    <cellStyle name="Hyperlink 33 3 10" xfId="2752"/>
    <cellStyle name="Hyperlink 33 3 2" xfId="2753"/>
    <cellStyle name="Hyperlink 33 3 3" xfId="2754"/>
    <cellStyle name="Hyperlink 33 3 4" xfId="2755"/>
    <cellStyle name="Hyperlink 33 3 5" xfId="2756"/>
    <cellStyle name="Hyperlink 33 3 6" xfId="2757"/>
    <cellStyle name="Hyperlink 33 3 7" xfId="2758"/>
    <cellStyle name="Hyperlink 33 3 8" xfId="2759"/>
    <cellStyle name="Hyperlink 33 3 9" xfId="2760"/>
    <cellStyle name="Hyperlink 33 4" xfId="2761"/>
    <cellStyle name="Hyperlink 33 4 10" xfId="2762"/>
    <cellStyle name="Hyperlink 33 4 2" xfId="2763"/>
    <cellStyle name="Hyperlink 33 4 3" xfId="2764"/>
    <cellStyle name="Hyperlink 33 4 4" xfId="2765"/>
    <cellStyle name="Hyperlink 33 4 5" xfId="2766"/>
    <cellStyle name="Hyperlink 33 4 6" xfId="2767"/>
    <cellStyle name="Hyperlink 33 4 7" xfId="2768"/>
    <cellStyle name="Hyperlink 33 4 8" xfId="2769"/>
    <cellStyle name="Hyperlink 33 4 9" xfId="2770"/>
    <cellStyle name="Hyperlink 33 5" xfId="2771"/>
    <cellStyle name="Hyperlink 33 5 10" xfId="2772"/>
    <cellStyle name="Hyperlink 33 5 2" xfId="2773"/>
    <cellStyle name="Hyperlink 33 5 3" xfId="2774"/>
    <cellStyle name="Hyperlink 33 5 4" xfId="2775"/>
    <cellStyle name="Hyperlink 33 5 5" xfId="2776"/>
    <cellStyle name="Hyperlink 33 5 6" xfId="2777"/>
    <cellStyle name="Hyperlink 33 5 7" xfId="2778"/>
    <cellStyle name="Hyperlink 33 5 8" xfId="2779"/>
    <cellStyle name="Hyperlink 33 5 9" xfId="2780"/>
    <cellStyle name="Hyperlink 33 6" xfId="2781"/>
    <cellStyle name="Hyperlink 33 6 10" xfId="2782"/>
    <cellStyle name="Hyperlink 33 6 2" xfId="2783"/>
    <cellStyle name="Hyperlink 33 6 3" xfId="2784"/>
    <cellStyle name="Hyperlink 33 6 4" xfId="2785"/>
    <cellStyle name="Hyperlink 33 6 5" xfId="2786"/>
    <cellStyle name="Hyperlink 33 6 6" xfId="2787"/>
    <cellStyle name="Hyperlink 33 6 7" xfId="2788"/>
    <cellStyle name="Hyperlink 33 6 8" xfId="2789"/>
    <cellStyle name="Hyperlink 33 6 9" xfId="2790"/>
    <cellStyle name="Hyperlink 33 7" xfId="2791"/>
    <cellStyle name="Hyperlink 33 7 10" xfId="2792"/>
    <cellStyle name="Hyperlink 33 7 2" xfId="2793"/>
    <cellStyle name="Hyperlink 33 7 3" xfId="2794"/>
    <cellStyle name="Hyperlink 33 7 4" xfId="2795"/>
    <cellStyle name="Hyperlink 33 7 5" xfId="2796"/>
    <cellStyle name="Hyperlink 33 7 6" xfId="2797"/>
    <cellStyle name="Hyperlink 33 7 7" xfId="2798"/>
    <cellStyle name="Hyperlink 33 7 8" xfId="2799"/>
    <cellStyle name="Hyperlink 33 7 9" xfId="2800"/>
    <cellStyle name="Hyperlink 33 8" xfId="2801"/>
    <cellStyle name="Hyperlink 33 8 10" xfId="2802"/>
    <cellStyle name="Hyperlink 33 8 2" xfId="2803"/>
    <cellStyle name="Hyperlink 33 8 3" xfId="2804"/>
    <cellStyle name="Hyperlink 33 8 4" xfId="2805"/>
    <cellStyle name="Hyperlink 33 8 5" xfId="2806"/>
    <cellStyle name="Hyperlink 33 8 6" xfId="2807"/>
    <cellStyle name="Hyperlink 33 8 7" xfId="2808"/>
    <cellStyle name="Hyperlink 33 8 8" xfId="2809"/>
    <cellStyle name="Hyperlink 33 8 9" xfId="2810"/>
    <cellStyle name="Hyperlink 33 9" xfId="2811"/>
    <cellStyle name="Hyperlink 33 9 10" xfId="2812"/>
    <cellStyle name="Hyperlink 33 9 2" xfId="2813"/>
    <cellStyle name="Hyperlink 33 9 3" xfId="2814"/>
    <cellStyle name="Hyperlink 33 9 4" xfId="2815"/>
    <cellStyle name="Hyperlink 33 9 5" xfId="2816"/>
    <cellStyle name="Hyperlink 33 9 6" xfId="2817"/>
    <cellStyle name="Hyperlink 33 9 7" xfId="2818"/>
    <cellStyle name="Hyperlink 33 9 8" xfId="2819"/>
    <cellStyle name="Hyperlink 33 9 9" xfId="2820"/>
    <cellStyle name="Hyperlink 33_ANALISIS MARZO  2009 INVECO" xfId="2821"/>
    <cellStyle name="Hyperlink 34" xfId="2822"/>
    <cellStyle name="Hyperlink 34 10" xfId="2823"/>
    <cellStyle name="Hyperlink 34 10 10" xfId="2824"/>
    <cellStyle name="Hyperlink 34 10 2" xfId="2825"/>
    <cellStyle name="Hyperlink 34 10 3" xfId="2826"/>
    <cellStyle name="Hyperlink 34 10 4" xfId="2827"/>
    <cellStyle name="Hyperlink 34 10 5" xfId="2828"/>
    <cellStyle name="Hyperlink 34 10 6" xfId="2829"/>
    <cellStyle name="Hyperlink 34 10 7" xfId="2830"/>
    <cellStyle name="Hyperlink 34 10 8" xfId="2831"/>
    <cellStyle name="Hyperlink 34 10 9" xfId="2832"/>
    <cellStyle name="Hyperlink 34 11" xfId="2833"/>
    <cellStyle name="Hyperlink 34 11 10" xfId="2834"/>
    <cellStyle name="Hyperlink 34 11 2" xfId="2835"/>
    <cellStyle name="Hyperlink 34 11 3" xfId="2836"/>
    <cellStyle name="Hyperlink 34 11 4" xfId="2837"/>
    <cellStyle name="Hyperlink 34 11 5" xfId="2838"/>
    <cellStyle name="Hyperlink 34 11 6" xfId="2839"/>
    <cellStyle name="Hyperlink 34 11 7" xfId="2840"/>
    <cellStyle name="Hyperlink 34 11 8" xfId="2841"/>
    <cellStyle name="Hyperlink 34 11 9" xfId="2842"/>
    <cellStyle name="Hyperlink 34 12" xfId="2843"/>
    <cellStyle name="Hyperlink 34 12 10" xfId="2844"/>
    <cellStyle name="Hyperlink 34 12 2" xfId="2845"/>
    <cellStyle name="Hyperlink 34 12 3" xfId="2846"/>
    <cellStyle name="Hyperlink 34 12 4" xfId="2847"/>
    <cellStyle name="Hyperlink 34 12 5" xfId="2848"/>
    <cellStyle name="Hyperlink 34 12 6" xfId="2849"/>
    <cellStyle name="Hyperlink 34 12 7" xfId="2850"/>
    <cellStyle name="Hyperlink 34 12 8" xfId="2851"/>
    <cellStyle name="Hyperlink 34 12 9" xfId="2852"/>
    <cellStyle name="Hyperlink 34 13" xfId="2853"/>
    <cellStyle name="Hyperlink 34 13 10" xfId="2854"/>
    <cellStyle name="Hyperlink 34 13 2" xfId="2855"/>
    <cellStyle name="Hyperlink 34 13 3" xfId="2856"/>
    <cellStyle name="Hyperlink 34 13 4" xfId="2857"/>
    <cellStyle name="Hyperlink 34 13 5" xfId="2858"/>
    <cellStyle name="Hyperlink 34 13 6" xfId="2859"/>
    <cellStyle name="Hyperlink 34 13 7" xfId="2860"/>
    <cellStyle name="Hyperlink 34 13 8" xfId="2861"/>
    <cellStyle name="Hyperlink 34 13 9" xfId="2862"/>
    <cellStyle name="Hyperlink 34 14" xfId="2863"/>
    <cellStyle name="Hyperlink 34 15" xfId="2864"/>
    <cellStyle name="Hyperlink 34 16" xfId="2865"/>
    <cellStyle name="Hyperlink 34 17" xfId="2866"/>
    <cellStyle name="Hyperlink 34 18" xfId="2867"/>
    <cellStyle name="Hyperlink 34 19" xfId="2868"/>
    <cellStyle name="Hyperlink 34 2" xfId="2869"/>
    <cellStyle name="Hyperlink 34 2 10" xfId="2870"/>
    <cellStyle name="Hyperlink 34 2 2" xfId="2871"/>
    <cellStyle name="Hyperlink 34 2 3" xfId="2872"/>
    <cellStyle name="Hyperlink 34 2 4" xfId="2873"/>
    <cellStyle name="Hyperlink 34 2 5" xfId="2874"/>
    <cellStyle name="Hyperlink 34 2 6" xfId="2875"/>
    <cellStyle name="Hyperlink 34 2 7" xfId="2876"/>
    <cellStyle name="Hyperlink 34 2 8" xfId="2877"/>
    <cellStyle name="Hyperlink 34 2 9" xfId="2878"/>
    <cellStyle name="Hyperlink 34 20" xfId="2879"/>
    <cellStyle name="Hyperlink 34 21" xfId="2880"/>
    <cellStyle name="Hyperlink 34 22" xfId="2881"/>
    <cellStyle name="Hyperlink 34 3" xfId="2882"/>
    <cellStyle name="Hyperlink 34 3 10" xfId="2883"/>
    <cellStyle name="Hyperlink 34 3 2" xfId="2884"/>
    <cellStyle name="Hyperlink 34 3 3" xfId="2885"/>
    <cellStyle name="Hyperlink 34 3 4" xfId="2886"/>
    <cellStyle name="Hyperlink 34 3 5" xfId="2887"/>
    <cellStyle name="Hyperlink 34 3 6" xfId="2888"/>
    <cellStyle name="Hyperlink 34 3 7" xfId="2889"/>
    <cellStyle name="Hyperlink 34 3 8" xfId="2890"/>
    <cellStyle name="Hyperlink 34 3 9" xfId="2891"/>
    <cellStyle name="Hyperlink 34 4" xfId="2892"/>
    <cellStyle name="Hyperlink 34 4 10" xfId="2893"/>
    <cellStyle name="Hyperlink 34 4 2" xfId="2894"/>
    <cellStyle name="Hyperlink 34 4 3" xfId="2895"/>
    <cellStyle name="Hyperlink 34 4 4" xfId="2896"/>
    <cellStyle name="Hyperlink 34 4 5" xfId="2897"/>
    <cellStyle name="Hyperlink 34 4 6" xfId="2898"/>
    <cellStyle name="Hyperlink 34 4 7" xfId="2899"/>
    <cellStyle name="Hyperlink 34 4 8" xfId="2900"/>
    <cellStyle name="Hyperlink 34 4 9" xfId="2901"/>
    <cellStyle name="Hyperlink 34 5" xfId="2902"/>
    <cellStyle name="Hyperlink 34 5 10" xfId="2903"/>
    <cellStyle name="Hyperlink 34 5 2" xfId="2904"/>
    <cellStyle name="Hyperlink 34 5 3" xfId="2905"/>
    <cellStyle name="Hyperlink 34 5 4" xfId="2906"/>
    <cellStyle name="Hyperlink 34 5 5" xfId="2907"/>
    <cellStyle name="Hyperlink 34 5 6" xfId="2908"/>
    <cellStyle name="Hyperlink 34 5 7" xfId="2909"/>
    <cellStyle name="Hyperlink 34 5 8" xfId="2910"/>
    <cellStyle name="Hyperlink 34 5 9" xfId="2911"/>
    <cellStyle name="Hyperlink 34 6" xfId="2912"/>
    <cellStyle name="Hyperlink 34 6 10" xfId="2913"/>
    <cellStyle name="Hyperlink 34 6 2" xfId="2914"/>
    <cellStyle name="Hyperlink 34 6 3" xfId="2915"/>
    <cellStyle name="Hyperlink 34 6 4" xfId="2916"/>
    <cellStyle name="Hyperlink 34 6 5" xfId="2917"/>
    <cellStyle name="Hyperlink 34 6 6" xfId="2918"/>
    <cellStyle name="Hyperlink 34 6 7" xfId="2919"/>
    <cellStyle name="Hyperlink 34 6 8" xfId="2920"/>
    <cellStyle name="Hyperlink 34 6 9" xfId="2921"/>
    <cellStyle name="Hyperlink 34 7" xfId="2922"/>
    <cellStyle name="Hyperlink 34 7 10" xfId="2923"/>
    <cellStyle name="Hyperlink 34 7 2" xfId="2924"/>
    <cellStyle name="Hyperlink 34 7 3" xfId="2925"/>
    <cellStyle name="Hyperlink 34 7 4" xfId="2926"/>
    <cellStyle name="Hyperlink 34 7 5" xfId="2927"/>
    <cellStyle name="Hyperlink 34 7 6" xfId="2928"/>
    <cellStyle name="Hyperlink 34 7 7" xfId="2929"/>
    <cellStyle name="Hyperlink 34 7 8" xfId="2930"/>
    <cellStyle name="Hyperlink 34 7 9" xfId="2931"/>
    <cellStyle name="Hyperlink 34 8" xfId="2932"/>
    <cellStyle name="Hyperlink 34 8 10" xfId="2933"/>
    <cellStyle name="Hyperlink 34 8 2" xfId="2934"/>
    <cellStyle name="Hyperlink 34 8 3" xfId="2935"/>
    <cellStyle name="Hyperlink 34 8 4" xfId="2936"/>
    <cellStyle name="Hyperlink 34 8 5" xfId="2937"/>
    <cellStyle name="Hyperlink 34 8 6" xfId="2938"/>
    <cellStyle name="Hyperlink 34 8 7" xfId="2939"/>
    <cellStyle name="Hyperlink 34 8 8" xfId="2940"/>
    <cellStyle name="Hyperlink 34 8 9" xfId="2941"/>
    <cellStyle name="Hyperlink 34 9" xfId="2942"/>
    <cellStyle name="Hyperlink 34 9 10" xfId="2943"/>
    <cellStyle name="Hyperlink 34 9 2" xfId="2944"/>
    <cellStyle name="Hyperlink 34 9 3" xfId="2945"/>
    <cellStyle name="Hyperlink 34 9 4" xfId="2946"/>
    <cellStyle name="Hyperlink 34 9 5" xfId="2947"/>
    <cellStyle name="Hyperlink 34 9 6" xfId="2948"/>
    <cellStyle name="Hyperlink 34 9 7" xfId="2949"/>
    <cellStyle name="Hyperlink 34 9 8" xfId="2950"/>
    <cellStyle name="Hyperlink 34 9 9" xfId="2951"/>
    <cellStyle name="Hyperlink 34_ANALISIS MARZO  2009 INVECO" xfId="2952"/>
    <cellStyle name="Hyperlink 35" xfId="2953"/>
    <cellStyle name="Hyperlink 35 10" xfId="2954"/>
    <cellStyle name="Hyperlink 35 10 10" xfId="2955"/>
    <cellStyle name="Hyperlink 35 10 2" xfId="2956"/>
    <cellStyle name="Hyperlink 35 10 3" xfId="2957"/>
    <cellStyle name="Hyperlink 35 10 4" xfId="2958"/>
    <cellStyle name="Hyperlink 35 10 5" xfId="2959"/>
    <cellStyle name="Hyperlink 35 10 6" xfId="2960"/>
    <cellStyle name="Hyperlink 35 10 7" xfId="2961"/>
    <cellStyle name="Hyperlink 35 10 8" xfId="2962"/>
    <cellStyle name="Hyperlink 35 10 9" xfId="2963"/>
    <cellStyle name="Hyperlink 35 11" xfId="2964"/>
    <cellStyle name="Hyperlink 35 11 10" xfId="2965"/>
    <cellStyle name="Hyperlink 35 11 2" xfId="2966"/>
    <cellStyle name="Hyperlink 35 11 3" xfId="2967"/>
    <cellStyle name="Hyperlink 35 11 4" xfId="2968"/>
    <cellStyle name="Hyperlink 35 11 5" xfId="2969"/>
    <cellStyle name="Hyperlink 35 11 6" xfId="2970"/>
    <cellStyle name="Hyperlink 35 11 7" xfId="2971"/>
    <cellStyle name="Hyperlink 35 11 8" xfId="2972"/>
    <cellStyle name="Hyperlink 35 11 9" xfId="2973"/>
    <cellStyle name="Hyperlink 35 12" xfId="2974"/>
    <cellStyle name="Hyperlink 35 12 10" xfId="2975"/>
    <cellStyle name="Hyperlink 35 12 2" xfId="2976"/>
    <cellStyle name="Hyperlink 35 12 3" xfId="2977"/>
    <cellStyle name="Hyperlink 35 12 4" xfId="2978"/>
    <cellStyle name="Hyperlink 35 12 5" xfId="2979"/>
    <cellStyle name="Hyperlink 35 12 6" xfId="2980"/>
    <cellStyle name="Hyperlink 35 12 7" xfId="2981"/>
    <cellStyle name="Hyperlink 35 12 8" xfId="2982"/>
    <cellStyle name="Hyperlink 35 12 9" xfId="2983"/>
    <cellStyle name="Hyperlink 35 13" xfId="2984"/>
    <cellStyle name="Hyperlink 35 13 10" xfId="2985"/>
    <cellStyle name="Hyperlink 35 13 2" xfId="2986"/>
    <cellStyle name="Hyperlink 35 13 3" xfId="2987"/>
    <cellStyle name="Hyperlink 35 13 4" xfId="2988"/>
    <cellStyle name="Hyperlink 35 13 5" xfId="2989"/>
    <cellStyle name="Hyperlink 35 13 6" xfId="2990"/>
    <cellStyle name="Hyperlink 35 13 7" xfId="2991"/>
    <cellStyle name="Hyperlink 35 13 8" xfId="2992"/>
    <cellStyle name="Hyperlink 35 13 9" xfId="2993"/>
    <cellStyle name="Hyperlink 35 14" xfId="2994"/>
    <cellStyle name="Hyperlink 35 15" xfId="2995"/>
    <cellStyle name="Hyperlink 35 16" xfId="2996"/>
    <cellStyle name="Hyperlink 35 17" xfId="2997"/>
    <cellStyle name="Hyperlink 35 18" xfId="2998"/>
    <cellStyle name="Hyperlink 35 19" xfId="2999"/>
    <cellStyle name="Hyperlink 35 2" xfId="3000"/>
    <cellStyle name="Hyperlink 35 2 10" xfId="3001"/>
    <cellStyle name="Hyperlink 35 2 2" xfId="3002"/>
    <cellStyle name="Hyperlink 35 2 3" xfId="3003"/>
    <cellStyle name="Hyperlink 35 2 4" xfId="3004"/>
    <cellStyle name="Hyperlink 35 2 5" xfId="3005"/>
    <cellStyle name="Hyperlink 35 2 6" xfId="3006"/>
    <cellStyle name="Hyperlink 35 2 7" xfId="3007"/>
    <cellStyle name="Hyperlink 35 2 8" xfId="3008"/>
    <cellStyle name="Hyperlink 35 2 9" xfId="3009"/>
    <cellStyle name="Hyperlink 35 20" xfId="3010"/>
    <cellStyle name="Hyperlink 35 21" xfId="3011"/>
    <cellStyle name="Hyperlink 35 22" xfId="3012"/>
    <cellStyle name="Hyperlink 35 3" xfId="3013"/>
    <cellStyle name="Hyperlink 35 3 10" xfId="3014"/>
    <cellStyle name="Hyperlink 35 3 2" xfId="3015"/>
    <cellStyle name="Hyperlink 35 3 3" xfId="3016"/>
    <cellStyle name="Hyperlink 35 3 4" xfId="3017"/>
    <cellStyle name="Hyperlink 35 3 5" xfId="3018"/>
    <cellStyle name="Hyperlink 35 3 6" xfId="3019"/>
    <cellStyle name="Hyperlink 35 3 7" xfId="3020"/>
    <cellStyle name="Hyperlink 35 3 8" xfId="3021"/>
    <cellStyle name="Hyperlink 35 3 9" xfId="3022"/>
    <cellStyle name="Hyperlink 35 4" xfId="3023"/>
    <cellStyle name="Hyperlink 35 4 10" xfId="3024"/>
    <cellStyle name="Hyperlink 35 4 2" xfId="3025"/>
    <cellStyle name="Hyperlink 35 4 3" xfId="3026"/>
    <cellStyle name="Hyperlink 35 4 4" xfId="3027"/>
    <cellStyle name="Hyperlink 35 4 5" xfId="3028"/>
    <cellStyle name="Hyperlink 35 4 6" xfId="3029"/>
    <cellStyle name="Hyperlink 35 4 7" xfId="3030"/>
    <cellStyle name="Hyperlink 35 4 8" xfId="3031"/>
    <cellStyle name="Hyperlink 35 4 9" xfId="3032"/>
    <cellStyle name="Hyperlink 35 5" xfId="3033"/>
    <cellStyle name="Hyperlink 35 5 10" xfId="3034"/>
    <cellStyle name="Hyperlink 35 5 2" xfId="3035"/>
    <cellStyle name="Hyperlink 35 5 3" xfId="3036"/>
    <cellStyle name="Hyperlink 35 5 4" xfId="3037"/>
    <cellStyle name="Hyperlink 35 5 5" xfId="3038"/>
    <cellStyle name="Hyperlink 35 5 6" xfId="3039"/>
    <cellStyle name="Hyperlink 35 5 7" xfId="3040"/>
    <cellStyle name="Hyperlink 35 5 8" xfId="3041"/>
    <cellStyle name="Hyperlink 35 5 9" xfId="3042"/>
    <cellStyle name="Hyperlink 35 6" xfId="3043"/>
    <cellStyle name="Hyperlink 35 6 10" xfId="3044"/>
    <cellStyle name="Hyperlink 35 6 2" xfId="3045"/>
    <cellStyle name="Hyperlink 35 6 3" xfId="3046"/>
    <cellStyle name="Hyperlink 35 6 4" xfId="3047"/>
    <cellStyle name="Hyperlink 35 6 5" xfId="3048"/>
    <cellStyle name="Hyperlink 35 6 6" xfId="3049"/>
    <cellStyle name="Hyperlink 35 6 7" xfId="3050"/>
    <cellStyle name="Hyperlink 35 6 8" xfId="3051"/>
    <cellStyle name="Hyperlink 35 6 9" xfId="3052"/>
    <cellStyle name="Hyperlink 35 7" xfId="3053"/>
    <cellStyle name="Hyperlink 35 7 10" xfId="3054"/>
    <cellStyle name="Hyperlink 35 7 2" xfId="3055"/>
    <cellStyle name="Hyperlink 35 7 3" xfId="3056"/>
    <cellStyle name="Hyperlink 35 7 4" xfId="3057"/>
    <cellStyle name="Hyperlink 35 7 5" xfId="3058"/>
    <cellStyle name="Hyperlink 35 7 6" xfId="3059"/>
    <cellStyle name="Hyperlink 35 7 7" xfId="3060"/>
    <cellStyle name="Hyperlink 35 7 8" xfId="3061"/>
    <cellStyle name="Hyperlink 35 7 9" xfId="3062"/>
    <cellStyle name="Hyperlink 35 8" xfId="3063"/>
    <cellStyle name="Hyperlink 35 8 10" xfId="3064"/>
    <cellStyle name="Hyperlink 35 8 2" xfId="3065"/>
    <cellStyle name="Hyperlink 35 8 3" xfId="3066"/>
    <cellStyle name="Hyperlink 35 8 4" xfId="3067"/>
    <cellStyle name="Hyperlink 35 8 5" xfId="3068"/>
    <cellStyle name="Hyperlink 35 8 6" xfId="3069"/>
    <cellStyle name="Hyperlink 35 8 7" xfId="3070"/>
    <cellStyle name="Hyperlink 35 8 8" xfId="3071"/>
    <cellStyle name="Hyperlink 35 8 9" xfId="3072"/>
    <cellStyle name="Hyperlink 35 9" xfId="3073"/>
    <cellStyle name="Hyperlink 35 9 10" xfId="3074"/>
    <cellStyle name="Hyperlink 35 9 2" xfId="3075"/>
    <cellStyle name="Hyperlink 35 9 3" xfId="3076"/>
    <cellStyle name="Hyperlink 35 9 4" xfId="3077"/>
    <cellStyle name="Hyperlink 35 9 5" xfId="3078"/>
    <cellStyle name="Hyperlink 35 9 6" xfId="3079"/>
    <cellStyle name="Hyperlink 35 9 7" xfId="3080"/>
    <cellStyle name="Hyperlink 35 9 8" xfId="3081"/>
    <cellStyle name="Hyperlink 35 9 9" xfId="3082"/>
    <cellStyle name="Hyperlink 35_ANALISIS MARZO  2009 INVECO" xfId="3083"/>
    <cellStyle name="Hyperlink 36" xfId="3084"/>
    <cellStyle name="Hyperlink 36 10" xfId="3085"/>
    <cellStyle name="Hyperlink 36 10 10" xfId="3086"/>
    <cellStyle name="Hyperlink 36 10 2" xfId="3087"/>
    <cellStyle name="Hyperlink 36 10 3" xfId="3088"/>
    <cellStyle name="Hyperlink 36 10 4" xfId="3089"/>
    <cellStyle name="Hyperlink 36 10 5" xfId="3090"/>
    <cellStyle name="Hyperlink 36 10 6" xfId="3091"/>
    <cellStyle name="Hyperlink 36 10 7" xfId="3092"/>
    <cellStyle name="Hyperlink 36 10 8" xfId="3093"/>
    <cellStyle name="Hyperlink 36 10 9" xfId="3094"/>
    <cellStyle name="Hyperlink 36 11" xfId="3095"/>
    <cellStyle name="Hyperlink 36 11 10" xfId="3096"/>
    <cellStyle name="Hyperlink 36 11 2" xfId="3097"/>
    <cellStyle name="Hyperlink 36 11 3" xfId="3098"/>
    <cellStyle name="Hyperlink 36 11 4" xfId="3099"/>
    <cellStyle name="Hyperlink 36 11 5" xfId="3100"/>
    <cellStyle name="Hyperlink 36 11 6" xfId="3101"/>
    <cellStyle name="Hyperlink 36 11 7" xfId="3102"/>
    <cellStyle name="Hyperlink 36 11 8" xfId="3103"/>
    <cellStyle name="Hyperlink 36 11 9" xfId="3104"/>
    <cellStyle name="Hyperlink 36 12" xfId="3105"/>
    <cellStyle name="Hyperlink 36 12 10" xfId="3106"/>
    <cellStyle name="Hyperlink 36 12 2" xfId="3107"/>
    <cellStyle name="Hyperlink 36 12 3" xfId="3108"/>
    <cellStyle name="Hyperlink 36 12 4" xfId="3109"/>
    <cellStyle name="Hyperlink 36 12 5" xfId="3110"/>
    <cellStyle name="Hyperlink 36 12 6" xfId="3111"/>
    <cellStyle name="Hyperlink 36 12 7" xfId="3112"/>
    <cellStyle name="Hyperlink 36 12 8" xfId="3113"/>
    <cellStyle name="Hyperlink 36 12 9" xfId="3114"/>
    <cellStyle name="Hyperlink 36 13" xfId="3115"/>
    <cellStyle name="Hyperlink 36 13 10" xfId="3116"/>
    <cellStyle name="Hyperlink 36 13 2" xfId="3117"/>
    <cellStyle name="Hyperlink 36 13 3" xfId="3118"/>
    <cellStyle name="Hyperlink 36 13 4" xfId="3119"/>
    <cellStyle name="Hyperlink 36 13 5" xfId="3120"/>
    <cellStyle name="Hyperlink 36 13 6" xfId="3121"/>
    <cellStyle name="Hyperlink 36 13 7" xfId="3122"/>
    <cellStyle name="Hyperlink 36 13 8" xfId="3123"/>
    <cellStyle name="Hyperlink 36 13 9" xfId="3124"/>
    <cellStyle name="Hyperlink 36 14" xfId="3125"/>
    <cellStyle name="Hyperlink 36 15" xfId="3126"/>
    <cellStyle name="Hyperlink 36 16" xfId="3127"/>
    <cellStyle name="Hyperlink 36 17" xfId="3128"/>
    <cellStyle name="Hyperlink 36 18" xfId="3129"/>
    <cellStyle name="Hyperlink 36 19" xfId="3130"/>
    <cellStyle name="Hyperlink 36 2" xfId="3131"/>
    <cellStyle name="Hyperlink 36 2 10" xfId="3132"/>
    <cellStyle name="Hyperlink 36 2 2" xfId="3133"/>
    <cellStyle name="Hyperlink 36 2 3" xfId="3134"/>
    <cellStyle name="Hyperlink 36 2 4" xfId="3135"/>
    <cellStyle name="Hyperlink 36 2 5" xfId="3136"/>
    <cellStyle name="Hyperlink 36 2 6" xfId="3137"/>
    <cellStyle name="Hyperlink 36 2 7" xfId="3138"/>
    <cellStyle name="Hyperlink 36 2 8" xfId="3139"/>
    <cellStyle name="Hyperlink 36 2 9" xfId="3140"/>
    <cellStyle name="Hyperlink 36 20" xfId="3141"/>
    <cellStyle name="Hyperlink 36 21" xfId="3142"/>
    <cellStyle name="Hyperlink 36 22" xfId="3143"/>
    <cellStyle name="Hyperlink 36 3" xfId="3144"/>
    <cellStyle name="Hyperlink 36 3 10" xfId="3145"/>
    <cellStyle name="Hyperlink 36 3 2" xfId="3146"/>
    <cellStyle name="Hyperlink 36 3 3" xfId="3147"/>
    <cellStyle name="Hyperlink 36 3 4" xfId="3148"/>
    <cellStyle name="Hyperlink 36 3 5" xfId="3149"/>
    <cellStyle name="Hyperlink 36 3 6" xfId="3150"/>
    <cellStyle name="Hyperlink 36 3 7" xfId="3151"/>
    <cellStyle name="Hyperlink 36 3 8" xfId="3152"/>
    <cellStyle name="Hyperlink 36 3 9" xfId="3153"/>
    <cellStyle name="Hyperlink 36 4" xfId="3154"/>
    <cellStyle name="Hyperlink 36 4 10" xfId="3155"/>
    <cellStyle name="Hyperlink 36 4 2" xfId="3156"/>
    <cellStyle name="Hyperlink 36 4 3" xfId="3157"/>
    <cellStyle name="Hyperlink 36 4 4" xfId="3158"/>
    <cellStyle name="Hyperlink 36 4 5" xfId="3159"/>
    <cellStyle name="Hyperlink 36 4 6" xfId="3160"/>
    <cellStyle name="Hyperlink 36 4 7" xfId="3161"/>
    <cellStyle name="Hyperlink 36 4 8" xfId="3162"/>
    <cellStyle name="Hyperlink 36 4 9" xfId="3163"/>
    <cellStyle name="Hyperlink 36 5" xfId="3164"/>
    <cellStyle name="Hyperlink 36 5 10" xfId="3165"/>
    <cellStyle name="Hyperlink 36 5 2" xfId="3166"/>
    <cellStyle name="Hyperlink 36 5 3" xfId="3167"/>
    <cellStyle name="Hyperlink 36 5 4" xfId="3168"/>
    <cellStyle name="Hyperlink 36 5 5" xfId="3169"/>
    <cellStyle name="Hyperlink 36 5 6" xfId="3170"/>
    <cellStyle name="Hyperlink 36 5 7" xfId="3171"/>
    <cellStyle name="Hyperlink 36 5 8" xfId="3172"/>
    <cellStyle name="Hyperlink 36 5 9" xfId="3173"/>
    <cellStyle name="Hyperlink 36 6" xfId="3174"/>
    <cellStyle name="Hyperlink 36 6 10" xfId="3175"/>
    <cellStyle name="Hyperlink 36 6 2" xfId="3176"/>
    <cellStyle name="Hyperlink 36 6 3" xfId="3177"/>
    <cellStyle name="Hyperlink 36 6 4" xfId="3178"/>
    <cellStyle name="Hyperlink 36 6 5" xfId="3179"/>
    <cellStyle name="Hyperlink 36 6 6" xfId="3180"/>
    <cellStyle name="Hyperlink 36 6 7" xfId="3181"/>
    <cellStyle name="Hyperlink 36 6 8" xfId="3182"/>
    <cellStyle name="Hyperlink 36 6 9" xfId="3183"/>
    <cellStyle name="Hyperlink 36 7" xfId="3184"/>
    <cellStyle name="Hyperlink 36 7 10" xfId="3185"/>
    <cellStyle name="Hyperlink 36 7 2" xfId="3186"/>
    <cellStyle name="Hyperlink 36 7 3" xfId="3187"/>
    <cellStyle name="Hyperlink 36 7 4" xfId="3188"/>
    <cellStyle name="Hyperlink 36 7 5" xfId="3189"/>
    <cellStyle name="Hyperlink 36 7 6" xfId="3190"/>
    <cellStyle name="Hyperlink 36 7 7" xfId="3191"/>
    <cellStyle name="Hyperlink 36 7 8" xfId="3192"/>
    <cellStyle name="Hyperlink 36 7 9" xfId="3193"/>
    <cellStyle name="Hyperlink 36 8" xfId="3194"/>
    <cellStyle name="Hyperlink 36 8 10" xfId="3195"/>
    <cellStyle name="Hyperlink 36 8 2" xfId="3196"/>
    <cellStyle name="Hyperlink 36 8 3" xfId="3197"/>
    <cellStyle name="Hyperlink 36 8 4" xfId="3198"/>
    <cellStyle name="Hyperlink 36 8 5" xfId="3199"/>
    <cellStyle name="Hyperlink 36 8 6" xfId="3200"/>
    <cellStyle name="Hyperlink 36 8 7" xfId="3201"/>
    <cellStyle name="Hyperlink 36 8 8" xfId="3202"/>
    <cellStyle name="Hyperlink 36 8 9" xfId="3203"/>
    <cellStyle name="Hyperlink 36 9" xfId="3204"/>
    <cellStyle name="Hyperlink 36 9 10" xfId="3205"/>
    <cellStyle name="Hyperlink 36 9 2" xfId="3206"/>
    <cellStyle name="Hyperlink 36 9 3" xfId="3207"/>
    <cellStyle name="Hyperlink 36 9 4" xfId="3208"/>
    <cellStyle name="Hyperlink 36 9 5" xfId="3209"/>
    <cellStyle name="Hyperlink 36 9 6" xfId="3210"/>
    <cellStyle name="Hyperlink 36 9 7" xfId="3211"/>
    <cellStyle name="Hyperlink 36 9 8" xfId="3212"/>
    <cellStyle name="Hyperlink 36 9 9" xfId="3213"/>
    <cellStyle name="Hyperlink 36_ANALISIS MARZO  2009 INVECO" xfId="3214"/>
    <cellStyle name="Hyperlink 37" xfId="3215"/>
    <cellStyle name="Hyperlink 37 10" xfId="3216"/>
    <cellStyle name="Hyperlink 37 10 10" xfId="3217"/>
    <cellStyle name="Hyperlink 37 10 2" xfId="3218"/>
    <cellStyle name="Hyperlink 37 10 3" xfId="3219"/>
    <cellStyle name="Hyperlink 37 10 4" xfId="3220"/>
    <cellStyle name="Hyperlink 37 10 5" xfId="3221"/>
    <cellStyle name="Hyperlink 37 10 6" xfId="3222"/>
    <cellStyle name="Hyperlink 37 10 7" xfId="3223"/>
    <cellStyle name="Hyperlink 37 10 8" xfId="3224"/>
    <cellStyle name="Hyperlink 37 10 9" xfId="3225"/>
    <cellStyle name="Hyperlink 37 11" xfId="3226"/>
    <cellStyle name="Hyperlink 37 11 10" xfId="3227"/>
    <cellStyle name="Hyperlink 37 11 2" xfId="3228"/>
    <cellStyle name="Hyperlink 37 11 3" xfId="3229"/>
    <cellStyle name="Hyperlink 37 11 4" xfId="3230"/>
    <cellStyle name="Hyperlink 37 11 5" xfId="3231"/>
    <cellStyle name="Hyperlink 37 11 6" xfId="3232"/>
    <cellStyle name="Hyperlink 37 11 7" xfId="3233"/>
    <cellStyle name="Hyperlink 37 11 8" xfId="3234"/>
    <cellStyle name="Hyperlink 37 11 9" xfId="3235"/>
    <cellStyle name="Hyperlink 37 12" xfId="3236"/>
    <cellStyle name="Hyperlink 37 12 10" xfId="3237"/>
    <cellStyle name="Hyperlink 37 12 2" xfId="3238"/>
    <cellStyle name="Hyperlink 37 12 3" xfId="3239"/>
    <cellStyle name="Hyperlink 37 12 4" xfId="3240"/>
    <cellStyle name="Hyperlink 37 12 5" xfId="3241"/>
    <cellStyle name="Hyperlink 37 12 6" xfId="3242"/>
    <cellStyle name="Hyperlink 37 12 7" xfId="3243"/>
    <cellStyle name="Hyperlink 37 12 8" xfId="3244"/>
    <cellStyle name="Hyperlink 37 12 9" xfId="3245"/>
    <cellStyle name="Hyperlink 37 13" xfId="3246"/>
    <cellStyle name="Hyperlink 37 13 10" xfId="3247"/>
    <cellStyle name="Hyperlink 37 13 2" xfId="3248"/>
    <cellStyle name="Hyperlink 37 13 3" xfId="3249"/>
    <cellStyle name="Hyperlink 37 13 4" xfId="3250"/>
    <cellStyle name="Hyperlink 37 13 5" xfId="3251"/>
    <cellStyle name="Hyperlink 37 13 6" xfId="3252"/>
    <cellStyle name="Hyperlink 37 13 7" xfId="3253"/>
    <cellStyle name="Hyperlink 37 13 8" xfId="3254"/>
    <cellStyle name="Hyperlink 37 13 9" xfId="3255"/>
    <cellStyle name="Hyperlink 37 14" xfId="3256"/>
    <cellStyle name="Hyperlink 37 15" xfId="3257"/>
    <cellStyle name="Hyperlink 37 16" xfId="3258"/>
    <cellStyle name="Hyperlink 37 17" xfId="3259"/>
    <cellStyle name="Hyperlink 37 18" xfId="3260"/>
    <cellStyle name="Hyperlink 37 19" xfId="3261"/>
    <cellStyle name="Hyperlink 37 2" xfId="3262"/>
    <cellStyle name="Hyperlink 37 2 10" xfId="3263"/>
    <cellStyle name="Hyperlink 37 2 2" xfId="3264"/>
    <cellStyle name="Hyperlink 37 2 3" xfId="3265"/>
    <cellStyle name="Hyperlink 37 2 4" xfId="3266"/>
    <cellStyle name="Hyperlink 37 2 5" xfId="3267"/>
    <cellStyle name="Hyperlink 37 2 6" xfId="3268"/>
    <cellStyle name="Hyperlink 37 2 7" xfId="3269"/>
    <cellStyle name="Hyperlink 37 2 8" xfId="3270"/>
    <cellStyle name="Hyperlink 37 2 9" xfId="3271"/>
    <cellStyle name="Hyperlink 37 20" xfId="3272"/>
    <cellStyle name="Hyperlink 37 21" xfId="3273"/>
    <cellStyle name="Hyperlink 37 22" xfId="3274"/>
    <cellStyle name="Hyperlink 37 3" xfId="3275"/>
    <cellStyle name="Hyperlink 37 3 10" xfId="3276"/>
    <cellStyle name="Hyperlink 37 3 2" xfId="3277"/>
    <cellStyle name="Hyperlink 37 3 3" xfId="3278"/>
    <cellStyle name="Hyperlink 37 3 4" xfId="3279"/>
    <cellStyle name="Hyperlink 37 3 5" xfId="3280"/>
    <cellStyle name="Hyperlink 37 3 6" xfId="3281"/>
    <cellStyle name="Hyperlink 37 3 7" xfId="3282"/>
    <cellStyle name="Hyperlink 37 3 8" xfId="3283"/>
    <cellStyle name="Hyperlink 37 3 9" xfId="3284"/>
    <cellStyle name="Hyperlink 37 4" xfId="3285"/>
    <cellStyle name="Hyperlink 37 4 10" xfId="3286"/>
    <cellStyle name="Hyperlink 37 4 2" xfId="3287"/>
    <cellStyle name="Hyperlink 37 4 3" xfId="3288"/>
    <cellStyle name="Hyperlink 37 4 4" xfId="3289"/>
    <cellStyle name="Hyperlink 37 4 5" xfId="3290"/>
    <cellStyle name="Hyperlink 37 4 6" xfId="3291"/>
    <cellStyle name="Hyperlink 37 4 7" xfId="3292"/>
    <cellStyle name="Hyperlink 37 4 8" xfId="3293"/>
    <cellStyle name="Hyperlink 37 4 9" xfId="3294"/>
    <cellStyle name="Hyperlink 37 5" xfId="3295"/>
    <cellStyle name="Hyperlink 37 5 10" xfId="3296"/>
    <cellStyle name="Hyperlink 37 5 2" xfId="3297"/>
    <cellStyle name="Hyperlink 37 5 3" xfId="3298"/>
    <cellStyle name="Hyperlink 37 5 4" xfId="3299"/>
    <cellStyle name="Hyperlink 37 5 5" xfId="3300"/>
    <cellStyle name="Hyperlink 37 5 6" xfId="3301"/>
    <cellStyle name="Hyperlink 37 5 7" xfId="3302"/>
    <cellStyle name="Hyperlink 37 5 8" xfId="3303"/>
    <cellStyle name="Hyperlink 37 5 9" xfId="3304"/>
    <cellStyle name="Hyperlink 37 6" xfId="3305"/>
    <cellStyle name="Hyperlink 37 6 10" xfId="3306"/>
    <cellStyle name="Hyperlink 37 6 2" xfId="3307"/>
    <cellStyle name="Hyperlink 37 6 3" xfId="3308"/>
    <cellStyle name="Hyperlink 37 6 4" xfId="3309"/>
    <cellStyle name="Hyperlink 37 6 5" xfId="3310"/>
    <cellStyle name="Hyperlink 37 6 6" xfId="3311"/>
    <cellStyle name="Hyperlink 37 6 7" xfId="3312"/>
    <cellStyle name="Hyperlink 37 6 8" xfId="3313"/>
    <cellStyle name="Hyperlink 37 6 9" xfId="3314"/>
    <cellStyle name="Hyperlink 37 7" xfId="3315"/>
    <cellStyle name="Hyperlink 37 7 10" xfId="3316"/>
    <cellStyle name="Hyperlink 37 7 2" xfId="3317"/>
    <cellStyle name="Hyperlink 37 7 3" xfId="3318"/>
    <cellStyle name="Hyperlink 37 7 4" xfId="3319"/>
    <cellStyle name="Hyperlink 37 7 5" xfId="3320"/>
    <cellStyle name="Hyperlink 37 7 6" xfId="3321"/>
    <cellStyle name="Hyperlink 37 7 7" xfId="3322"/>
    <cellStyle name="Hyperlink 37 7 8" xfId="3323"/>
    <cellStyle name="Hyperlink 37 7 9" xfId="3324"/>
    <cellStyle name="Hyperlink 37 8" xfId="3325"/>
    <cellStyle name="Hyperlink 37 8 10" xfId="3326"/>
    <cellStyle name="Hyperlink 37 8 2" xfId="3327"/>
    <cellStyle name="Hyperlink 37 8 3" xfId="3328"/>
    <cellStyle name="Hyperlink 37 8 4" xfId="3329"/>
    <cellStyle name="Hyperlink 37 8 5" xfId="3330"/>
    <cellStyle name="Hyperlink 37 8 6" xfId="3331"/>
    <cellStyle name="Hyperlink 37 8 7" xfId="3332"/>
    <cellStyle name="Hyperlink 37 8 8" xfId="3333"/>
    <cellStyle name="Hyperlink 37 8 9" xfId="3334"/>
    <cellStyle name="Hyperlink 37 9" xfId="3335"/>
    <cellStyle name="Hyperlink 37 9 10" xfId="3336"/>
    <cellStyle name="Hyperlink 37 9 2" xfId="3337"/>
    <cellStyle name="Hyperlink 37 9 3" xfId="3338"/>
    <cellStyle name="Hyperlink 37 9 4" xfId="3339"/>
    <cellStyle name="Hyperlink 37 9 5" xfId="3340"/>
    <cellStyle name="Hyperlink 37 9 6" xfId="3341"/>
    <cellStyle name="Hyperlink 37 9 7" xfId="3342"/>
    <cellStyle name="Hyperlink 37 9 8" xfId="3343"/>
    <cellStyle name="Hyperlink 37 9 9" xfId="3344"/>
    <cellStyle name="Hyperlink 37_ANALISIS MARZO  2009 INVECO" xfId="3345"/>
    <cellStyle name="Hyperlink 38" xfId="3346"/>
    <cellStyle name="Hyperlink 38 10" xfId="3347"/>
    <cellStyle name="Hyperlink 38 10 10" xfId="3348"/>
    <cellStyle name="Hyperlink 38 10 2" xfId="3349"/>
    <cellStyle name="Hyperlink 38 10 3" xfId="3350"/>
    <cellStyle name="Hyperlink 38 10 4" xfId="3351"/>
    <cellStyle name="Hyperlink 38 10 5" xfId="3352"/>
    <cellStyle name="Hyperlink 38 10 6" xfId="3353"/>
    <cellStyle name="Hyperlink 38 10 7" xfId="3354"/>
    <cellStyle name="Hyperlink 38 10 8" xfId="3355"/>
    <cellStyle name="Hyperlink 38 10 9" xfId="3356"/>
    <cellStyle name="Hyperlink 38 11" xfId="3357"/>
    <cellStyle name="Hyperlink 38 11 10" xfId="3358"/>
    <cellStyle name="Hyperlink 38 11 2" xfId="3359"/>
    <cellStyle name="Hyperlink 38 11 3" xfId="3360"/>
    <cellStyle name="Hyperlink 38 11 4" xfId="3361"/>
    <cellStyle name="Hyperlink 38 11 5" xfId="3362"/>
    <cellStyle name="Hyperlink 38 11 6" xfId="3363"/>
    <cellStyle name="Hyperlink 38 11 7" xfId="3364"/>
    <cellStyle name="Hyperlink 38 11 8" xfId="3365"/>
    <cellStyle name="Hyperlink 38 11 9" xfId="3366"/>
    <cellStyle name="Hyperlink 38 12" xfId="3367"/>
    <cellStyle name="Hyperlink 38 12 10" xfId="3368"/>
    <cellStyle name="Hyperlink 38 12 2" xfId="3369"/>
    <cellStyle name="Hyperlink 38 12 3" xfId="3370"/>
    <cellStyle name="Hyperlink 38 12 4" xfId="3371"/>
    <cellStyle name="Hyperlink 38 12 5" xfId="3372"/>
    <cellStyle name="Hyperlink 38 12 6" xfId="3373"/>
    <cellStyle name="Hyperlink 38 12 7" xfId="3374"/>
    <cellStyle name="Hyperlink 38 12 8" xfId="3375"/>
    <cellStyle name="Hyperlink 38 12 9" xfId="3376"/>
    <cellStyle name="Hyperlink 38 13" xfId="3377"/>
    <cellStyle name="Hyperlink 38 13 10" xfId="3378"/>
    <cellStyle name="Hyperlink 38 13 2" xfId="3379"/>
    <cellStyle name="Hyperlink 38 13 3" xfId="3380"/>
    <cellStyle name="Hyperlink 38 13 4" xfId="3381"/>
    <cellStyle name="Hyperlink 38 13 5" xfId="3382"/>
    <cellStyle name="Hyperlink 38 13 6" xfId="3383"/>
    <cellStyle name="Hyperlink 38 13 7" xfId="3384"/>
    <cellStyle name="Hyperlink 38 13 8" xfId="3385"/>
    <cellStyle name="Hyperlink 38 13 9" xfId="3386"/>
    <cellStyle name="Hyperlink 38 14" xfId="3387"/>
    <cellStyle name="Hyperlink 38 15" xfId="3388"/>
    <cellStyle name="Hyperlink 38 16" xfId="3389"/>
    <cellStyle name="Hyperlink 38 17" xfId="3390"/>
    <cellStyle name="Hyperlink 38 18" xfId="3391"/>
    <cellStyle name="Hyperlink 38 19" xfId="3392"/>
    <cellStyle name="Hyperlink 38 2" xfId="3393"/>
    <cellStyle name="Hyperlink 38 2 10" xfId="3394"/>
    <cellStyle name="Hyperlink 38 2 2" xfId="3395"/>
    <cellStyle name="Hyperlink 38 2 3" xfId="3396"/>
    <cellStyle name="Hyperlink 38 2 4" xfId="3397"/>
    <cellStyle name="Hyperlink 38 2 5" xfId="3398"/>
    <cellStyle name="Hyperlink 38 2 6" xfId="3399"/>
    <cellStyle name="Hyperlink 38 2 7" xfId="3400"/>
    <cellStyle name="Hyperlink 38 2 8" xfId="3401"/>
    <cellStyle name="Hyperlink 38 2 9" xfId="3402"/>
    <cellStyle name="Hyperlink 38 20" xfId="3403"/>
    <cellStyle name="Hyperlink 38 21" xfId="3404"/>
    <cellStyle name="Hyperlink 38 22" xfId="3405"/>
    <cellStyle name="Hyperlink 38 3" xfId="3406"/>
    <cellStyle name="Hyperlink 38 3 10" xfId="3407"/>
    <cellStyle name="Hyperlink 38 3 2" xfId="3408"/>
    <cellStyle name="Hyperlink 38 3 3" xfId="3409"/>
    <cellStyle name="Hyperlink 38 3 4" xfId="3410"/>
    <cellStyle name="Hyperlink 38 3 5" xfId="3411"/>
    <cellStyle name="Hyperlink 38 3 6" xfId="3412"/>
    <cellStyle name="Hyperlink 38 3 7" xfId="3413"/>
    <cellStyle name="Hyperlink 38 3 8" xfId="3414"/>
    <cellStyle name="Hyperlink 38 3 9" xfId="3415"/>
    <cellStyle name="Hyperlink 38 4" xfId="3416"/>
    <cellStyle name="Hyperlink 38 4 10" xfId="3417"/>
    <cellStyle name="Hyperlink 38 4 2" xfId="3418"/>
    <cellStyle name="Hyperlink 38 4 3" xfId="3419"/>
    <cellStyle name="Hyperlink 38 4 4" xfId="3420"/>
    <cellStyle name="Hyperlink 38 4 5" xfId="3421"/>
    <cellStyle name="Hyperlink 38 4 6" xfId="3422"/>
    <cellStyle name="Hyperlink 38 4 7" xfId="3423"/>
    <cellStyle name="Hyperlink 38 4 8" xfId="3424"/>
    <cellStyle name="Hyperlink 38 4 9" xfId="3425"/>
    <cellStyle name="Hyperlink 38 5" xfId="3426"/>
    <cellStyle name="Hyperlink 38 5 10" xfId="3427"/>
    <cellStyle name="Hyperlink 38 5 2" xfId="3428"/>
    <cellStyle name="Hyperlink 38 5 3" xfId="3429"/>
    <cellStyle name="Hyperlink 38 5 4" xfId="3430"/>
    <cellStyle name="Hyperlink 38 5 5" xfId="3431"/>
    <cellStyle name="Hyperlink 38 5 6" xfId="3432"/>
    <cellStyle name="Hyperlink 38 5 7" xfId="3433"/>
    <cellStyle name="Hyperlink 38 5 8" xfId="3434"/>
    <cellStyle name="Hyperlink 38 5 9" xfId="3435"/>
    <cellStyle name="Hyperlink 38 6" xfId="3436"/>
    <cellStyle name="Hyperlink 38 6 10" xfId="3437"/>
    <cellStyle name="Hyperlink 38 6 2" xfId="3438"/>
    <cellStyle name="Hyperlink 38 6 3" xfId="3439"/>
    <cellStyle name="Hyperlink 38 6 4" xfId="3440"/>
    <cellStyle name="Hyperlink 38 6 5" xfId="3441"/>
    <cellStyle name="Hyperlink 38 6 6" xfId="3442"/>
    <cellStyle name="Hyperlink 38 6 7" xfId="3443"/>
    <cellStyle name="Hyperlink 38 6 8" xfId="3444"/>
    <cellStyle name="Hyperlink 38 6 9" xfId="3445"/>
    <cellStyle name="Hyperlink 38 7" xfId="3446"/>
    <cellStyle name="Hyperlink 38 7 10" xfId="3447"/>
    <cellStyle name="Hyperlink 38 7 2" xfId="3448"/>
    <cellStyle name="Hyperlink 38 7 3" xfId="3449"/>
    <cellStyle name="Hyperlink 38 7 4" xfId="3450"/>
    <cellStyle name="Hyperlink 38 7 5" xfId="3451"/>
    <cellStyle name="Hyperlink 38 7 6" xfId="3452"/>
    <cellStyle name="Hyperlink 38 7 7" xfId="3453"/>
    <cellStyle name="Hyperlink 38 7 8" xfId="3454"/>
    <cellStyle name="Hyperlink 38 7 9" xfId="3455"/>
    <cellStyle name="Hyperlink 38 8" xfId="3456"/>
    <cellStyle name="Hyperlink 38 8 10" xfId="3457"/>
    <cellStyle name="Hyperlink 38 8 2" xfId="3458"/>
    <cellStyle name="Hyperlink 38 8 3" xfId="3459"/>
    <cellStyle name="Hyperlink 38 8 4" xfId="3460"/>
    <cellStyle name="Hyperlink 38 8 5" xfId="3461"/>
    <cellStyle name="Hyperlink 38 8 6" xfId="3462"/>
    <cellStyle name="Hyperlink 38 8 7" xfId="3463"/>
    <cellStyle name="Hyperlink 38 8 8" xfId="3464"/>
    <cellStyle name="Hyperlink 38 8 9" xfId="3465"/>
    <cellStyle name="Hyperlink 38 9" xfId="3466"/>
    <cellStyle name="Hyperlink 38 9 10" xfId="3467"/>
    <cellStyle name="Hyperlink 38 9 2" xfId="3468"/>
    <cellStyle name="Hyperlink 38 9 3" xfId="3469"/>
    <cellStyle name="Hyperlink 38 9 4" xfId="3470"/>
    <cellStyle name="Hyperlink 38 9 5" xfId="3471"/>
    <cellStyle name="Hyperlink 38 9 6" xfId="3472"/>
    <cellStyle name="Hyperlink 38 9 7" xfId="3473"/>
    <cellStyle name="Hyperlink 38 9 8" xfId="3474"/>
    <cellStyle name="Hyperlink 38 9 9" xfId="3475"/>
    <cellStyle name="Hyperlink 38_ANALISIS MARZO  2009 INVECO" xfId="3476"/>
    <cellStyle name="Hyperlink 39" xfId="3477"/>
    <cellStyle name="Hyperlink 39 10" xfId="3478"/>
    <cellStyle name="Hyperlink 39 10 10" xfId="3479"/>
    <cellStyle name="Hyperlink 39 10 2" xfId="3480"/>
    <cellStyle name="Hyperlink 39 10 3" xfId="3481"/>
    <cellStyle name="Hyperlink 39 10 4" xfId="3482"/>
    <cellStyle name="Hyperlink 39 10 5" xfId="3483"/>
    <cellStyle name="Hyperlink 39 10 6" xfId="3484"/>
    <cellStyle name="Hyperlink 39 10 7" xfId="3485"/>
    <cellStyle name="Hyperlink 39 10 8" xfId="3486"/>
    <cellStyle name="Hyperlink 39 10 9" xfId="3487"/>
    <cellStyle name="Hyperlink 39 11" xfId="3488"/>
    <cellStyle name="Hyperlink 39 11 10" xfId="3489"/>
    <cellStyle name="Hyperlink 39 11 2" xfId="3490"/>
    <cellStyle name="Hyperlink 39 11 3" xfId="3491"/>
    <cellStyle name="Hyperlink 39 11 4" xfId="3492"/>
    <cellStyle name="Hyperlink 39 11 5" xfId="3493"/>
    <cellStyle name="Hyperlink 39 11 6" xfId="3494"/>
    <cellStyle name="Hyperlink 39 11 7" xfId="3495"/>
    <cellStyle name="Hyperlink 39 11 8" xfId="3496"/>
    <cellStyle name="Hyperlink 39 11 9" xfId="3497"/>
    <cellStyle name="Hyperlink 39 12" xfId="3498"/>
    <cellStyle name="Hyperlink 39 12 10" xfId="3499"/>
    <cellStyle name="Hyperlink 39 12 2" xfId="3500"/>
    <cellStyle name="Hyperlink 39 12 3" xfId="3501"/>
    <cellStyle name="Hyperlink 39 12 4" xfId="3502"/>
    <cellStyle name="Hyperlink 39 12 5" xfId="3503"/>
    <cellStyle name="Hyperlink 39 12 6" xfId="3504"/>
    <cellStyle name="Hyperlink 39 12 7" xfId="3505"/>
    <cellStyle name="Hyperlink 39 12 8" xfId="3506"/>
    <cellStyle name="Hyperlink 39 12 9" xfId="3507"/>
    <cellStyle name="Hyperlink 39 13" xfId="3508"/>
    <cellStyle name="Hyperlink 39 13 10" xfId="3509"/>
    <cellStyle name="Hyperlink 39 13 2" xfId="3510"/>
    <cellStyle name="Hyperlink 39 13 3" xfId="3511"/>
    <cellStyle name="Hyperlink 39 13 4" xfId="3512"/>
    <cellStyle name="Hyperlink 39 13 5" xfId="3513"/>
    <cellStyle name="Hyperlink 39 13 6" xfId="3514"/>
    <cellStyle name="Hyperlink 39 13 7" xfId="3515"/>
    <cellStyle name="Hyperlink 39 13 8" xfId="3516"/>
    <cellStyle name="Hyperlink 39 13 9" xfId="3517"/>
    <cellStyle name="Hyperlink 39 14" xfId="3518"/>
    <cellStyle name="Hyperlink 39 15" xfId="3519"/>
    <cellStyle name="Hyperlink 39 16" xfId="3520"/>
    <cellStyle name="Hyperlink 39 17" xfId="3521"/>
    <cellStyle name="Hyperlink 39 18" xfId="3522"/>
    <cellStyle name="Hyperlink 39 19" xfId="3523"/>
    <cellStyle name="Hyperlink 39 2" xfId="3524"/>
    <cellStyle name="Hyperlink 39 2 10" xfId="3525"/>
    <cellStyle name="Hyperlink 39 2 2" xfId="3526"/>
    <cellStyle name="Hyperlink 39 2 3" xfId="3527"/>
    <cellStyle name="Hyperlink 39 2 4" xfId="3528"/>
    <cellStyle name="Hyperlink 39 2 5" xfId="3529"/>
    <cellStyle name="Hyperlink 39 2 6" xfId="3530"/>
    <cellStyle name="Hyperlink 39 2 7" xfId="3531"/>
    <cellStyle name="Hyperlink 39 2 8" xfId="3532"/>
    <cellStyle name="Hyperlink 39 2 9" xfId="3533"/>
    <cellStyle name="Hyperlink 39 20" xfId="3534"/>
    <cellStyle name="Hyperlink 39 21" xfId="3535"/>
    <cellStyle name="Hyperlink 39 22" xfId="3536"/>
    <cellStyle name="Hyperlink 39 3" xfId="3537"/>
    <cellStyle name="Hyperlink 39 3 10" xfId="3538"/>
    <cellStyle name="Hyperlink 39 3 2" xfId="3539"/>
    <cellStyle name="Hyperlink 39 3 3" xfId="3540"/>
    <cellStyle name="Hyperlink 39 3 4" xfId="3541"/>
    <cellStyle name="Hyperlink 39 3 5" xfId="3542"/>
    <cellStyle name="Hyperlink 39 3 6" xfId="3543"/>
    <cellStyle name="Hyperlink 39 3 7" xfId="3544"/>
    <cellStyle name="Hyperlink 39 3 8" xfId="3545"/>
    <cellStyle name="Hyperlink 39 3 9" xfId="3546"/>
    <cellStyle name="Hyperlink 39 4" xfId="3547"/>
    <cellStyle name="Hyperlink 39 4 10" xfId="3548"/>
    <cellStyle name="Hyperlink 39 4 2" xfId="3549"/>
    <cellStyle name="Hyperlink 39 4 3" xfId="3550"/>
    <cellStyle name="Hyperlink 39 4 4" xfId="3551"/>
    <cellStyle name="Hyperlink 39 4 5" xfId="3552"/>
    <cellStyle name="Hyperlink 39 4 6" xfId="3553"/>
    <cellStyle name="Hyperlink 39 4 7" xfId="3554"/>
    <cellStyle name="Hyperlink 39 4 8" xfId="3555"/>
    <cellStyle name="Hyperlink 39 4 9" xfId="3556"/>
    <cellStyle name="Hyperlink 39 5" xfId="3557"/>
    <cellStyle name="Hyperlink 39 5 10" xfId="3558"/>
    <cellStyle name="Hyperlink 39 5 2" xfId="3559"/>
    <cellStyle name="Hyperlink 39 5 3" xfId="3560"/>
    <cellStyle name="Hyperlink 39 5 4" xfId="3561"/>
    <cellStyle name="Hyperlink 39 5 5" xfId="3562"/>
    <cellStyle name="Hyperlink 39 5 6" xfId="3563"/>
    <cellStyle name="Hyperlink 39 5 7" xfId="3564"/>
    <cellStyle name="Hyperlink 39 5 8" xfId="3565"/>
    <cellStyle name="Hyperlink 39 5 9" xfId="3566"/>
    <cellStyle name="Hyperlink 39 6" xfId="3567"/>
    <cellStyle name="Hyperlink 39 6 10" xfId="3568"/>
    <cellStyle name="Hyperlink 39 6 2" xfId="3569"/>
    <cellStyle name="Hyperlink 39 6 3" xfId="3570"/>
    <cellStyle name="Hyperlink 39 6 4" xfId="3571"/>
    <cellStyle name="Hyperlink 39 6 5" xfId="3572"/>
    <cellStyle name="Hyperlink 39 6 6" xfId="3573"/>
    <cellStyle name="Hyperlink 39 6 7" xfId="3574"/>
    <cellStyle name="Hyperlink 39 6 8" xfId="3575"/>
    <cellStyle name="Hyperlink 39 6 9" xfId="3576"/>
    <cellStyle name="Hyperlink 39 7" xfId="3577"/>
    <cellStyle name="Hyperlink 39 7 10" xfId="3578"/>
    <cellStyle name="Hyperlink 39 7 2" xfId="3579"/>
    <cellStyle name="Hyperlink 39 7 3" xfId="3580"/>
    <cellStyle name="Hyperlink 39 7 4" xfId="3581"/>
    <cellStyle name="Hyperlink 39 7 5" xfId="3582"/>
    <cellStyle name="Hyperlink 39 7 6" xfId="3583"/>
    <cellStyle name="Hyperlink 39 7 7" xfId="3584"/>
    <cellStyle name="Hyperlink 39 7 8" xfId="3585"/>
    <cellStyle name="Hyperlink 39 7 9" xfId="3586"/>
    <cellStyle name="Hyperlink 39 8" xfId="3587"/>
    <cellStyle name="Hyperlink 39 8 10" xfId="3588"/>
    <cellStyle name="Hyperlink 39 8 2" xfId="3589"/>
    <cellStyle name="Hyperlink 39 8 3" xfId="3590"/>
    <cellStyle name="Hyperlink 39 8 4" xfId="3591"/>
    <cellStyle name="Hyperlink 39 8 5" xfId="3592"/>
    <cellStyle name="Hyperlink 39 8 6" xfId="3593"/>
    <cellStyle name="Hyperlink 39 8 7" xfId="3594"/>
    <cellStyle name="Hyperlink 39 8 8" xfId="3595"/>
    <cellStyle name="Hyperlink 39 8 9" xfId="3596"/>
    <cellStyle name="Hyperlink 39 9" xfId="3597"/>
    <cellStyle name="Hyperlink 39 9 10" xfId="3598"/>
    <cellStyle name="Hyperlink 39 9 2" xfId="3599"/>
    <cellStyle name="Hyperlink 39 9 3" xfId="3600"/>
    <cellStyle name="Hyperlink 39 9 4" xfId="3601"/>
    <cellStyle name="Hyperlink 39 9 5" xfId="3602"/>
    <cellStyle name="Hyperlink 39 9 6" xfId="3603"/>
    <cellStyle name="Hyperlink 39 9 7" xfId="3604"/>
    <cellStyle name="Hyperlink 39 9 8" xfId="3605"/>
    <cellStyle name="Hyperlink 39 9 9" xfId="3606"/>
    <cellStyle name="Hyperlink 39_ANALISIS MARZO  2009 INVECO" xfId="3607"/>
    <cellStyle name="Hyperlink 4" xfId="3608"/>
    <cellStyle name="Hyperlink 4 10" xfId="3609"/>
    <cellStyle name="Hyperlink 4 2" xfId="3610"/>
    <cellStyle name="Hyperlink 4 3" xfId="3611"/>
    <cellStyle name="Hyperlink 4 4" xfId="3612"/>
    <cellStyle name="Hyperlink 4 5" xfId="3613"/>
    <cellStyle name="Hyperlink 4 6" xfId="3614"/>
    <cellStyle name="Hyperlink 4 7" xfId="3615"/>
    <cellStyle name="Hyperlink 4 8" xfId="3616"/>
    <cellStyle name="Hyperlink 4 9" xfId="3617"/>
    <cellStyle name="Hyperlink 40" xfId="3618"/>
    <cellStyle name="Hyperlink 40 10" xfId="3619"/>
    <cellStyle name="Hyperlink 40 10 10" xfId="3620"/>
    <cellStyle name="Hyperlink 40 10 2" xfId="3621"/>
    <cellStyle name="Hyperlink 40 10 3" xfId="3622"/>
    <cellStyle name="Hyperlink 40 10 4" xfId="3623"/>
    <cellStyle name="Hyperlink 40 10 5" xfId="3624"/>
    <cellStyle name="Hyperlink 40 10 6" xfId="3625"/>
    <cellStyle name="Hyperlink 40 10 7" xfId="3626"/>
    <cellStyle name="Hyperlink 40 10 8" xfId="3627"/>
    <cellStyle name="Hyperlink 40 10 9" xfId="3628"/>
    <cellStyle name="Hyperlink 40 11" xfId="3629"/>
    <cellStyle name="Hyperlink 40 11 10" xfId="3630"/>
    <cellStyle name="Hyperlink 40 11 2" xfId="3631"/>
    <cellStyle name="Hyperlink 40 11 3" xfId="3632"/>
    <cellStyle name="Hyperlink 40 11 4" xfId="3633"/>
    <cellStyle name="Hyperlink 40 11 5" xfId="3634"/>
    <cellStyle name="Hyperlink 40 11 6" xfId="3635"/>
    <cellStyle name="Hyperlink 40 11 7" xfId="3636"/>
    <cellStyle name="Hyperlink 40 11 8" xfId="3637"/>
    <cellStyle name="Hyperlink 40 11 9" xfId="3638"/>
    <cellStyle name="Hyperlink 40 12" xfId="3639"/>
    <cellStyle name="Hyperlink 40 12 10" xfId="3640"/>
    <cellStyle name="Hyperlink 40 12 2" xfId="3641"/>
    <cellStyle name="Hyperlink 40 12 3" xfId="3642"/>
    <cellStyle name="Hyperlink 40 12 4" xfId="3643"/>
    <cellStyle name="Hyperlink 40 12 5" xfId="3644"/>
    <cellStyle name="Hyperlink 40 12 6" xfId="3645"/>
    <cellStyle name="Hyperlink 40 12 7" xfId="3646"/>
    <cellStyle name="Hyperlink 40 12 8" xfId="3647"/>
    <cellStyle name="Hyperlink 40 12 9" xfId="3648"/>
    <cellStyle name="Hyperlink 40 13" xfId="3649"/>
    <cellStyle name="Hyperlink 40 13 10" xfId="3650"/>
    <cellStyle name="Hyperlink 40 13 2" xfId="3651"/>
    <cellStyle name="Hyperlink 40 13 3" xfId="3652"/>
    <cellStyle name="Hyperlink 40 13 4" xfId="3653"/>
    <cellStyle name="Hyperlink 40 13 5" xfId="3654"/>
    <cellStyle name="Hyperlink 40 13 6" xfId="3655"/>
    <cellStyle name="Hyperlink 40 13 7" xfId="3656"/>
    <cellStyle name="Hyperlink 40 13 8" xfId="3657"/>
    <cellStyle name="Hyperlink 40 13 9" xfId="3658"/>
    <cellStyle name="Hyperlink 40 14" xfId="3659"/>
    <cellStyle name="Hyperlink 40 15" xfId="3660"/>
    <cellStyle name="Hyperlink 40 16" xfId="3661"/>
    <cellStyle name="Hyperlink 40 17" xfId="3662"/>
    <cellStyle name="Hyperlink 40 18" xfId="3663"/>
    <cellStyle name="Hyperlink 40 19" xfId="3664"/>
    <cellStyle name="Hyperlink 40 2" xfId="3665"/>
    <cellStyle name="Hyperlink 40 2 10" xfId="3666"/>
    <cellStyle name="Hyperlink 40 2 2" xfId="3667"/>
    <cellStyle name="Hyperlink 40 2 3" xfId="3668"/>
    <cellStyle name="Hyperlink 40 2 4" xfId="3669"/>
    <cellStyle name="Hyperlink 40 2 5" xfId="3670"/>
    <cellStyle name="Hyperlink 40 2 6" xfId="3671"/>
    <cellStyle name="Hyperlink 40 2 7" xfId="3672"/>
    <cellStyle name="Hyperlink 40 2 8" xfId="3673"/>
    <cellStyle name="Hyperlink 40 2 9" xfId="3674"/>
    <cellStyle name="Hyperlink 40 20" xfId="3675"/>
    <cellStyle name="Hyperlink 40 21" xfId="3676"/>
    <cellStyle name="Hyperlink 40 22" xfId="3677"/>
    <cellStyle name="Hyperlink 40 3" xfId="3678"/>
    <cellStyle name="Hyperlink 40 3 10" xfId="3679"/>
    <cellStyle name="Hyperlink 40 3 2" xfId="3680"/>
    <cellStyle name="Hyperlink 40 3 3" xfId="3681"/>
    <cellStyle name="Hyperlink 40 3 4" xfId="3682"/>
    <cellStyle name="Hyperlink 40 3 5" xfId="3683"/>
    <cellStyle name="Hyperlink 40 3 6" xfId="3684"/>
    <cellStyle name="Hyperlink 40 3 7" xfId="3685"/>
    <cellStyle name="Hyperlink 40 3 8" xfId="3686"/>
    <cellStyle name="Hyperlink 40 3 9" xfId="3687"/>
    <cellStyle name="Hyperlink 40 4" xfId="3688"/>
    <cellStyle name="Hyperlink 40 4 10" xfId="3689"/>
    <cellStyle name="Hyperlink 40 4 2" xfId="3690"/>
    <cellStyle name="Hyperlink 40 4 3" xfId="3691"/>
    <cellStyle name="Hyperlink 40 4 4" xfId="3692"/>
    <cellStyle name="Hyperlink 40 4 5" xfId="3693"/>
    <cellStyle name="Hyperlink 40 4 6" xfId="3694"/>
    <cellStyle name="Hyperlink 40 4 7" xfId="3695"/>
    <cellStyle name="Hyperlink 40 4 8" xfId="3696"/>
    <cellStyle name="Hyperlink 40 4 9" xfId="3697"/>
    <cellStyle name="Hyperlink 40 5" xfId="3698"/>
    <cellStyle name="Hyperlink 40 5 10" xfId="3699"/>
    <cellStyle name="Hyperlink 40 5 2" xfId="3700"/>
    <cellStyle name="Hyperlink 40 5 3" xfId="3701"/>
    <cellStyle name="Hyperlink 40 5 4" xfId="3702"/>
    <cellStyle name="Hyperlink 40 5 5" xfId="3703"/>
    <cellStyle name="Hyperlink 40 5 6" xfId="3704"/>
    <cellStyle name="Hyperlink 40 5 7" xfId="3705"/>
    <cellStyle name="Hyperlink 40 5 8" xfId="3706"/>
    <cellStyle name="Hyperlink 40 5 9" xfId="3707"/>
    <cellStyle name="Hyperlink 40 6" xfId="3708"/>
    <cellStyle name="Hyperlink 40 6 10" xfId="3709"/>
    <cellStyle name="Hyperlink 40 6 2" xfId="3710"/>
    <cellStyle name="Hyperlink 40 6 3" xfId="3711"/>
    <cellStyle name="Hyperlink 40 6 4" xfId="3712"/>
    <cellStyle name="Hyperlink 40 6 5" xfId="3713"/>
    <cellStyle name="Hyperlink 40 6 6" xfId="3714"/>
    <cellStyle name="Hyperlink 40 6 7" xfId="3715"/>
    <cellStyle name="Hyperlink 40 6 8" xfId="3716"/>
    <cellStyle name="Hyperlink 40 6 9" xfId="3717"/>
    <cellStyle name="Hyperlink 40 7" xfId="3718"/>
    <cellStyle name="Hyperlink 40 7 10" xfId="3719"/>
    <cellStyle name="Hyperlink 40 7 2" xfId="3720"/>
    <cellStyle name="Hyperlink 40 7 3" xfId="3721"/>
    <cellStyle name="Hyperlink 40 7 4" xfId="3722"/>
    <cellStyle name="Hyperlink 40 7 5" xfId="3723"/>
    <cellStyle name="Hyperlink 40 7 6" xfId="3724"/>
    <cellStyle name="Hyperlink 40 7 7" xfId="3725"/>
    <cellStyle name="Hyperlink 40 7 8" xfId="3726"/>
    <cellStyle name="Hyperlink 40 7 9" xfId="3727"/>
    <cellStyle name="Hyperlink 40 8" xfId="3728"/>
    <cellStyle name="Hyperlink 40 8 10" xfId="3729"/>
    <cellStyle name="Hyperlink 40 8 2" xfId="3730"/>
    <cellStyle name="Hyperlink 40 8 3" xfId="3731"/>
    <cellStyle name="Hyperlink 40 8 4" xfId="3732"/>
    <cellStyle name="Hyperlink 40 8 5" xfId="3733"/>
    <cellStyle name="Hyperlink 40 8 6" xfId="3734"/>
    <cellStyle name="Hyperlink 40 8 7" xfId="3735"/>
    <cellStyle name="Hyperlink 40 8 8" xfId="3736"/>
    <cellStyle name="Hyperlink 40 8 9" xfId="3737"/>
    <cellStyle name="Hyperlink 40 9" xfId="3738"/>
    <cellStyle name="Hyperlink 40 9 10" xfId="3739"/>
    <cellStyle name="Hyperlink 40 9 2" xfId="3740"/>
    <cellStyle name="Hyperlink 40 9 3" xfId="3741"/>
    <cellStyle name="Hyperlink 40 9 4" xfId="3742"/>
    <cellStyle name="Hyperlink 40 9 5" xfId="3743"/>
    <cellStyle name="Hyperlink 40 9 6" xfId="3744"/>
    <cellStyle name="Hyperlink 40 9 7" xfId="3745"/>
    <cellStyle name="Hyperlink 40 9 8" xfId="3746"/>
    <cellStyle name="Hyperlink 40 9 9" xfId="3747"/>
    <cellStyle name="Hyperlink 40_ANALISIS MARZO  2009 INVECO" xfId="3748"/>
    <cellStyle name="Hyperlink 41" xfId="3749"/>
    <cellStyle name="Hyperlink 41 10" xfId="3750"/>
    <cellStyle name="Hyperlink 41 10 10" xfId="3751"/>
    <cellStyle name="Hyperlink 41 10 2" xfId="3752"/>
    <cellStyle name="Hyperlink 41 10 3" xfId="3753"/>
    <cellStyle name="Hyperlink 41 10 4" xfId="3754"/>
    <cellStyle name="Hyperlink 41 10 5" xfId="3755"/>
    <cellStyle name="Hyperlink 41 10 6" xfId="3756"/>
    <cellStyle name="Hyperlink 41 10 7" xfId="3757"/>
    <cellStyle name="Hyperlink 41 10 8" xfId="3758"/>
    <cellStyle name="Hyperlink 41 10 9" xfId="3759"/>
    <cellStyle name="Hyperlink 41 11" xfId="3760"/>
    <cellStyle name="Hyperlink 41 11 10" xfId="3761"/>
    <cellStyle name="Hyperlink 41 11 2" xfId="3762"/>
    <cellStyle name="Hyperlink 41 11 3" xfId="3763"/>
    <cellStyle name="Hyperlink 41 11 4" xfId="3764"/>
    <cellStyle name="Hyperlink 41 11 5" xfId="3765"/>
    <cellStyle name="Hyperlink 41 11 6" xfId="3766"/>
    <cellStyle name="Hyperlink 41 11 7" xfId="3767"/>
    <cellStyle name="Hyperlink 41 11 8" xfId="3768"/>
    <cellStyle name="Hyperlink 41 11 9" xfId="3769"/>
    <cellStyle name="Hyperlink 41 12" xfId="3770"/>
    <cellStyle name="Hyperlink 41 12 10" xfId="3771"/>
    <cellStyle name="Hyperlink 41 12 2" xfId="3772"/>
    <cellStyle name="Hyperlink 41 12 3" xfId="3773"/>
    <cellStyle name="Hyperlink 41 12 4" xfId="3774"/>
    <cellStyle name="Hyperlink 41 12 5" xfId="3775"/>
    <cellStyle name="Hyperlink 41 12 6" xfId="3776"/>
    <cellStyle name="Hyperlink 41 12 7" xfId="3777"/>
    <cellStyle name="Hyperlink 41 12 8" xfId="3778"/>
    <cellStyle name="Hyperlink 41 12 9" xfId="3779"/>
    <cellStyle name="Hyperlink 41 13" xfId="3780"/>
    <cellStyle name="Hyperlink 41 13 10" xfId="3781"/>
    <cellStyle name="Hyperlink 41 13 2" xfId="3782"/>
    <cellStyle name="Hyperlink 41 13 3" xfId="3783"/>
    <cellStyle name="Hyperlink 41 13 4" xfId="3784"/>
    <cellStyle name="Hyperlink 41 13 5" xfId="3785"/>
    <cellStyle name="Hyperlink 41 13 6" xfId="3786"/>
    <cellStyle name="Hyperlink 41 13 7" xfId="3787"/>
    <cellStyle name="Hyperlink 41 13 8" xfId="3788"/>
    <cellStyle name="Hyperlink 41 13 9" xfId="3789"/>
    <cellStyle name="Hyperlink 41 14" xfId="3790"/>
    <cellStyle name="Hyperlink 41 15" xfId="3791"/>
    <cellStyle name="Hyperlink 41 16" xfId="3792"/>
    <cellStyle name="Hyperlink 41 17" xfId="3793"/>
    <cellStyle name="Hyperlink 41 18" xfId="3794"/>
    <cellStyle name="Hyperlink 41 19" xfId="3795"/>
    <cellStyle name="Hyperlink 41 2" xfId="3796"/>
    <cellStyle name="Hyperlink 41 2 10" xfId="3797"/>
    <cellStyle name="Hyperlink 41 2 2" xfId="3798"/>
    <cellStyle name="Hyperlink 41 2 3" xfId="3799"/>
    <cellStyle name="Hyperlink 41 2 4" xfId="3800"/>
    <cellStyle name="Hyperlink 41 2 5" xfId="3801"/>
    <cellStyle name="Hyperlink 41 2 6" xfId="3802"/>
    <cellStyle name="Hyperlink 41 2 7" xfId="3803"/>
    <cellStyle name="Hyperlink 41 2 8" xfId="3804"/>
    <cellStyle name="Hyperlink 41 2 9" xfId="3805"/>
    <cellStyle name="Hyperlink 41 20" xfId="3806"/>
    <cellStyle name="Hyperlink 41 21" xfId="3807"/>
    <cellStyle name="Hyperlink 41 22" xfId="3808"/>
    <cellStyle name="Hyperlink 41 3" xfId="3809"/>
    <cellStyle name="Hyperlink 41 3 10" xfId="3810"/>
    <cellStyle name="Hyperlink 41 3 2" xfId="3811"/>
    <cellStyle name="Hyperlink 41 3 3" xfId="3812"/>
    <cellStyle name="Hyperlink 41 3 4" xfId="3813"/>
    <cellStyle name="Hyperlink 41 3 5" xfId="3814"/>
    <cellStyle name="Hyperlink 41 3 6" xfId="3815"/>
    <cellStyle name="Hyperlink 41 3 7" xfId="3816"/>
    <cellStyle name="Hyperlink 41 3 8" xfId="3817"/>
    <cellStyle name="Hyperlink 41 3 9" xfId="3818"/>
    <cellStyle name="Hyperlink 41 4" xfId="3819"/>
    <cellStyle name="Hyperlink 41 4 10" xfId="3820"/>
    <cellStyle name="Hyperlink 41 4 2" xfId="3821"/>
    <cellStyle name="Hyperlink 41 4 3" xfId="3822"/>
    <cellStyle name="Hyperlink 41 4 4" xfId="3823"/>
    <cellStyle name="Hyperlink 41 4 5" xfId="3824"/>
    <cellStyle name="Hyperlink 41 4 6" xfId="3825"/>
    <cellStyle name="Hyperlink 41 4 7" xfId="3826"/>
    <cellStyle name="Hyperlink 41 4 8" xfId="3827"/>
    <cellStyle name="Hyperlink 41 4 9" xfId="3828"/>
    <cellStyle name="Hyperlink 41 5" xfId="3829"/>
    <cellStyle name="Hyperlink 41 5 10" xfId="3830"/>
    <cellStyle name="Hyperlink 41 5 2" xfId="3831"/>
    <cellStyle name="Hyperlink 41 5 3" xfId="3832"/>
    <cellStyle name="Hyperlink 41 5 4" xfId="3833"/>
    <cellStyle name="Hyperlink 41 5 5" xfId="3834"/>
    <cellStyle name="Hyperlink 41 5 6" xfId="3835"/>
    <cellStyle name="Hyperlink 41 5 7" xfId="3836"/>
    <cellStyle name="Hyperlink 41 5 8" xfId="3837"/>
    <cellStyle name="Hyperlink 41 5 9" xfId="3838"/>
    <cellStyle name="Hyperlink 41 6" xfId="3839"/>
    <cellStyle name="Hyperlink 41 6 10" xfId="3840"/>
    <cellStyle name="Hyperlink 41 6 2" xfId="3841"/>
    <cellStyle name="Hyperlink 41 6 3" xfId="3842"/>
    <cellStyle name="Hyperlink 41 6 4" xfId="3843"/>
    <cellStyle name="Hyperlink 41 6 5" xfId="3844"/>
    <cellStyle name="Hyperlink 41 6 6" xfId="3845"/>
    <cellStyle name="Hyperlink 41 6 7" xfId="3846"/>
    <cellStyle name="Hyperlink 41 6 8" xfId="3847"/>
    <cellStyle name="Hyperlink 41 6 9" xfId="3848"/>
    <cellStyle name="Hyperlink 41 7" xfId="3849"/>
    <cellStyle name="Hyperlink 41 7 10" xfId="3850"/>
    <cellStyle name="Hyperlink 41 7 2" xfId="3851"/>
    <cellStyle name="Hyperlink 41 7 3" xfId="3852"/>
    <cellStyle name="Hyperlink 41 7 4" xfId="3853"/>
    <cellStyle name="Hyperlink 41 7 5" xfId="3854"/>
    <cellStyle name="Hyperlink 41 7 6" xfId="3855"/>
    <cellStyle name="Hyperlink 41 7 7" xfId="3856"/>
    <cellStyle name="Hyperlink 41 7 8" xfId="3857"/>
    <cellStyle name="Hyperlink 41 7 9" xfId="3858"/>
    <cellStyle name="Hyperlink 41 8" xfId="3859"/>
    <cellStyle name="Hyperlink 41 8 10" xfId="3860"/>
    <cellStyle name="Hyperlink 41 8 2" xfId="3861"/>
    <cellStyle name="Hyperlink 41 8 3" xfId="3862"/>
    <cellStyle name="Hyperlink 41 8 4" xfId="3863"/>
    <cellStyle name="Hyperlink 41 8 5" xfId="3864"/>
    <cellStyle name="Hyperlink 41 8 6" xfId="3865"/>
    <cellStyle name="Hyperlink 41 8 7" xfId="3866"/>
    <cellStyle name="Hyperlink 41 8 8" xfId="3867"/>
    <cellStyle name="Hyperlink 41 8 9" xfId="3868"/>
    <cellStyle name="Hyperlink 41 9" xfId="3869"/>
    <cellStyle name="Hyperlink 41 9 10" xfId="3870"/>
    <cellStyle name="Hyperlink 41 9 2" xfId="3871"/>
    <cellStyle name="Hyperlink 41 9 3" xfId="3872"/>
    <cellStyle name="Hyperlink 41 9 4" xfId="3873"/>
    <cellStyle name="Hyperlink 41 9 5" xfId="3874"/>
    <cellStyle name="Hyperlink 41 9 6" xfId="3875"/>
    <cellStyle name="Hyperlink 41 9 7" xfId="3876"/>
    <cellStyle name="Hyperlink 41 9 8" xfId="3877"/>
    <cellStyle name="Hyperlink 41 9 9" xfId="3878"/>
    <cellStyle name="Hyperlink 41_ANALISIS MARZO  2009 INVECO" xfId="3879"/>
    <cellStyle name="Hyperlink 42" xfId="3880"/>
    <cellStyle name="Hyperlink 42 10" xfId="3881"/>
    <cellStyle name="Hyperlink 42 10 10" xfId="3882"/>
    <cellStyle name="Hyperlink 42 10 2" xfId="3883"/>
    <cellStyle name="Hyperlink 42 10 3" xfId="3884"/>
    <cellStyle name="Hyperlink 42 10 4" xfId="3885"/>
    <cellStyle name="Hyperlink 42 10 5" xfId="3886"/>
    <cellStyle name="Hyperlink 42 10 6" xfId="3887"/>
    <cellStyle name="Hyperlink 42 10 7" xfId="3888"/>
    <cellStyle name="Hyperlink 42 10 8" xfId="3889"/>
    <cellStyle name="Hyperlink 42 10 9" xfId="3890"/>
    <cellStyle name="Hyperlink 42 11" xfId="3891"/>
    <cellStyle name="Hyperlink 42 11 10" xfId="3892"/>
    <cellStyle name="Hyperlink 42 11 2" xfId="3893"/>
    <cellStyle name="Hyperlink 42 11 3" xfId="3894"/>
    <cellStyle name="Hyperlink 42 11 4" xfId="3895"/>
    <cellStyle name="Hyperlink 42 11 5" xfId="3896"/>
    <cellStyle name="Hyperlink 42 11 6" xfId="3897"/>
    <cellStyle name="Hyperlink 42 11 7" xfId="3898"/>
    <cellStyle name="Hyperlink 42 11 8" xfId="3899"/>
    <cellStyle name="Hyperlink 42 11 9" xfId="3900"/>
    <cellStyle name="Hyperlink 42 12" xfId="3901"/>
    <cellStyle name="Hyperlink 42 12 10" xfId="3902"/>
    <cellStyle name="Hyperlink 42 12 2" xfId="3903"/>
    <cellStyle name="Hyperlink 42 12 3" xfId="3904"/>
    <cellStyle name="Hyperlink 42 12 4" xfId="3905"/>
    <cellStyle name="Hyperlink 42 12 5" xfId="3906"/>
    <cellStyle name="Hyperlink 42 12 6" xfId="3907"/>
    <cellStyle name="Hyperlink 42 12 7" xfId="3908"/>
    <cellStyle name="Hyperlink 42 12 8" xfId="3909"/>
    <cellStyle name="Hyperlink 42 12 9" xfId="3910"/>
    <cellStyle name="Hyperlink 42 13" xfId="3911"/>
    <cellStyle name="Hyperlink 42 13 10" xfId="3912"/>
    <cellStyle name="Hyperlink 42 13 2" xfId="3913"/>
    <cellStyle name="Hyperlink 42 13 3" xfId="3914"/>
    <cellStyle name="Hyperlink 42 13 4" xfId="3915"/>
    <cellStyle name="Hyperlink 42 13 5" xfId="3916"/>
    <cellStyle name="Hyperlink 42 13 6" xfId="3917"/>
    <cellStyle name="Hyperlink 42 13 7" xfId="3918"/>
    <cellStyle name="Hyperlink 42 13 8" xfId="3919"/>
    <cellStyle name="Hyperlink 42 13 9" xfId="3920"/>
    <cellStyle name="Hyperlink 42 14" xfId="3921"/>
    <cellStyle name="Hyperlink 42 15" xfId="3922"/>
    <cellStyle name="Hyperlink 42 16" xfId="3923"/>
    <cellStyle name="Hyperlink 42 17" xfId="3924"/>
    <cellStyle name="Hyperlink 42 18" xfId="3925"/>
    <cellStyle name="Hyperlink 42 19" xfId="3926"/>
    <cellStyle name="Hyperlink 42 2" xfId="3927"/>
    <cellStyle name="Hyperlink 42 2 10" xfId="3928"/>
    <cellStyle name="Hyperlink 42 2 2" xfId="3929"/>
    <cellStyle name="Hyperlink 42 2 3" xfId="3930"/>
    <cellStyle name="Hyperlink 42 2 4" xfId="3931"/>
    <cellStyle name="Hyperlink 42 2 5" xfId="3932"/>
    <cellStyle name="Hyperlink 42 2 6" xfId="3933"/>
    <cellStyle name="Hyperlink 42 2 7" xfId="3934"/>
    <cellStyle name="Hyperlink 42 2 8" xfId="3935"/>
    <cellStyle name="Hyperlink 42 2 9" xfId="3936"/>
    <cellStyle name="Hyperlink 42 20" xfId="3937"/>
    <cellStyle name="Hyperlink 42 21" xfId="3938"/>
    <cellStyle name="Hyperlink 42 22" xfId="3939"/>
    <cellStyle name="Hyperlink 42 3" xfId="3940"/>
    <cellStyle name="Hyperlink 42 3 10" xfId="3941"/>
    <cellStyle name="Hyperlink 42 3 2" xfId="3942"/>
    <cellStyle name="Hyperlink 42 3 3" xfId="3943"/>
    <cellStyle name="Hyperlink 42 3 4" xfId="3944"/>
    <cellStyle name="Hyperlink 42 3 5" xfId="3945"/>
    <cellStyle name="Hyperlink 42 3 6" xfId="3946"/>
    <cellStyle name="Hyperlink 42 3 7" xfId="3947"/>
    <cellStyle name="Hyperlink 42 3 8" xfId="3948"/>
    <cellStyle name="Hyperlink 42 3 9" xfId="3949"/>
    <cellStyle name="Hyperlink 42 4" xfId="3950"/>
    <cellStyle name="Hyperlink 42 4 10" xfId="3951"/>
    <cellStyle name="Hyperlink 42 4 2" xfId="3952"/>
    <cellStyle name="Hyperlink 42 4 3" xfId="3953"/>
    <cellStyle name="Hyperlink 42 4 4" xfId="3954"/>
    <cellStyle name="Hyperlink 42 4 5" xfId="3955"/>
    <cellStyle name="Hyperlink 42 4 6" xfId="3956"/>
    <cellStyle name="Hyperlink 42 4 7" xfId="3957"/>
    <cellStyle name="Hyperlink 42 4 8" xfId="3958"/>
    <cellStyle name="Hyperlink 42 4 9" xfId="3959"/>
    <cellStyle name="Hyperlink 42 5" xfId="3960"/>
    <cellStyle name="Hyperlink 42 5 10" xfId="3961"/>
    <cellStyle name="Hyperlink 42 5 2" xfId="3962"/>
    <cellStyle name="Hyperlink 42 5 3" xfId="3963"/>
    <cellStyle name="Hyperlink 42 5 4" xfId="3964"/>
    <cellStyle name="Hyperlink 42 5 5" xfId="3965"/>
    <cellStyle name="Hyperlink 42 5 6" xfId="3966"/>
    <cellStyle name="Hyperlink 42 5 7" xfId="3967"/>
    <cellStyle name="Hyperlink 42 5 8" xfId="3968"/>
    <cellStyle name="Hyperlink 42 5 9" xfId="3969"/>
    <cellStyle name="Hyperlink 42 6" xfId="3970"/>
    <cellStyle name="Hyperlink 42 6 10" xfId="3971"/>
    <cellStyle name="Hyperlink 42 6 2" xfId="3972"/>
    <cellStyle name="Hyperlink 42 6 3" xfId="3973"/>
    <cellStyle name="Hyperlink 42 6 4" xfId="3974"/>
    <cellStyle name="Hyperlink 42 6 5" xfId="3975"/>
    <cellStyle name="Hyperlink 42 6 6" xfId="3976"/>
    <cellStyle name="Hyperlink 42 6 7" xfId="3977"/>
    <cellStyle name="Hyperlink 42 6 8" xfId="3978"/>
    <cellStyle name="Hyperlink 42 6 9" xfId="3979"/>
    <cellStyle name="Hyperlink 42 7" xfId="3980"/>
    <cellStyle name="Hyperlink 42 7 10" xfId="3981"/>
    <cellStyle name="Hyperlink 42 7 2" xfId="3982"/>
    <cellStyle name="Hyperlink 42 7 3" xfId="3983"/>
    <cellStyle name="Hyperlink 42 7 4" xfId="3984"/>
    <cellStyle name="Hyperlink 42 7 5" xfId="3985"/>
    <cellStyle name="Hyperlink 42 7 6" xfId="3986"/>
    <cellStyle name="Hyperlink 42 7 7" xfId="3987"/>
    <cellStyle name="Hyperlink 42 7 8" xfId="3988"/>
    <cellStyle name="Hyperlink 42 7 9" xfId="3989"/>
    <cellStyle name="Hyperlink 42 8" xfId="3990"/>
    <cellStyle name="Hyperlink 42 8 10" xfId="3991"/>
    <cellStyle name="Hyperlink 42 8 2" xfId="3992"/>
    <cellStyle name="Hyperlink 42 8 3" xfId="3993"/>
    <cellStyle name="Hyperlink 42 8 4" xfId="3994"/>
    <cellStyle name="Hyperlink 42 8 5" xfId="3995"/>
    <cellStyle name="Hyperlink 42 8 6" xfId="3996"/>
    <cellStyle name="Hyperlink 42 8 7" xfId="3997"/>
    <cellStyle name="Hyperlink 42 8 8" xfId="3998"/>
    <cellStyle name="Hyperlink 42 8 9" xfId="3999"/>
    <cellStyle name="Hyperlink 42 9" xfId="4000"/>
    <cellStyle name="Hyperlink 42 9 10" xfId="4001"/>
    <cellStyle name="Hyperlink 42 9 2" xfId="4002"/>
    <cellStyle name="Hyperlink 42 9 3" xfId="4003"/>
    <cellStyle name="Hyperlink 42 9 4" xfId="4004"/>
    <cellStyle name="Hyperlink 42 9 5" xfId="4005"/>
    <cellStyle name="Hyperlink 42 9 6" xfId="4006"/>
    <cellStyle name="Hyperlink 42 9 7" xfId="4007"/>
    <cellStyle name="Hyperlink 42 9 8" xfId="4008"/>
    <cellStyle name="Hyperlink 42 9 9" xfId="4009"/>
    <cellStyle name="Hyperlink 42_ANALISIS MARZO  2009 INVECO" xfId="4010"/>
    <cellStyle name="Hyperlink 43" xfId="4011"/>
    <cellStyle name="Hyperlink 43 10" xfId="4012"/>
    <cellStyle name="Hyperlink 43 10 10" xfId="4013"/>
    <cellStyle name="Hyperlink 43 10 2" xfId="4014"/>
    <cellStyle name="Hyperlink 43 10 3" xfId="4015"/>
    <cellStyle name="Hyperlink 43 10 4" xfId="4016"/>
    <cellStyle name="Hyperlink 43 10 5" xfId="4017"/>
    <cellStyle name="Hyperlink 43 10 6" xfId="4018"/>
    <cellStyle name="Hyperlink 43 10 7" xfId="4019"/>
    <cellStyle name="Hyperlink 43 10 8" xfId="4020"/>
    <cellStyle name="Hyperlink 43 10 9" xfId="4021"/>
    <cellStyle name="Hyperlink 43 11" xfId="4022"/>
    <cellStyle name="Hyperlink 43 11 10" xfId="4023"/>
    <cellStyle name="Hyperlink 43 11 2" xfId="4024"/>
    <cellStyle name="Hyperlink 43 11 3" xfId="4025"/>
    <cellStyle name="Hyperlink 43 11 4" xfId="4026"/>
    <cellStyle name="Hyperlink 43 11 5" xfId="4027"/>
    <cellStyle name="Hyperlink 43 11 6" xfId="4028"/>
    <cellStyle name="Hyperlink 43 11 7" xfId="4029"/>
    <cellStyle name="Hyperlink 43 11 8" xfId="4030"/>
    <cellStyle name="Hyperlink 43 11 9" xfId="4031"/>
    <cellStyle name="Hyperlink 43 12" xfId="4032"/>
    <cellStyle name="Hyperlink 43 12 10" xfId="4033"/>
    <cellStyle name="Hyperlink 43 12 2" xfId="4034"/>
    <cellStyle name="Hyperlink 43 12 3" xfId="4035"/>
    <cellStyle name="Hyperlink 43 12 4" xfId="4036"/>
    <cellStyle name="Hyperlink 43 12 5" xfId="4037"/>
    <cellStyle name="Hyperlink 43 12 6" xfId="4038"/>
    <cellStyle name="Hyperlink 43 12 7" xfId="4039"/>
    <cellStyle name="Hyperlink 43 12 8" xfId="4040"/>
    <cellStyle name="Hyperlink 43 12 9" xfId="4041"/>
    <cellStyle name="Hyperlink 43 13" xfId="4042"/>
    <cellStyle name="Hyperlink 43 13 10" xfId="4043"/>
    <cellStyle name="Hyperlink 43 13 2" xfId="4044"/>
    <cellStyle name="Hyperlink 43 13 3" xfId="4045"/>
    <cellStyle name="Hyperlink 43 13 4" xfId="4046"/>
    <cellStyle name="Hyperlink 43 13 5" xfId="4047"/>
    <cellStyle name="Hyperlink 43 13 6" xfId="4048"/>
    <cellStyle name="Hyperlink 43 13 7" xfId="4049"/>
    <cellStyle name="Hyperlink 43 13 8" xfId="4050"/>
    <cellStyle name="Hyperlink 43 13 9" xfId="4051"/>
    <cellStyle name="Hyperlink 43 14" xfId="4052"/>
    <cellStyle name="Hyperlink 43 15" xfId="4053"/>
    <cellStyle name="Hyperlink 43 16" xfId="4054"/>
    <cellStyle name="Hyperlink 43 17" xfId="4055"/>
    <cellStyle name="Hyperlink 43 18" xfId="4056"/>
    <cellStyle name="Hyperlink 43 19" xfId="4057"/>
    <cellStyle name="Hyperlink 43 2" xfId="4058"/>
    <cellStyle name="Hyperlink 43 2 10" xfId="4059"/>
    <cellStyle name="Hyperlink 43 2 2" xfId="4060"/>
    <cellStyle name="Hyperlink 43 2 3" xfId="4061"/>
    <cellStyle name="Hyperlink 43 2 4" xfId="4062"/>
    <cellStyle name="Hyperlink 43 2 5" xfId="4063"/>
    <cellStyle name="Hyperlink 43 2 6" xfId="4064"/>
    <cellStyle name="Hyperlink 43 2 7" xfId="4065"/>
    <cellStyle name="Hyperlink 43 2 8" xfId="4066"/>
    <cellStyle name="Hyperlink 43 2 9" xfId="4067"/>
    <cellStyle name="Hyperlink 43 20" xfId="4068"/>
    <cellStyle name="Hyperlink 43 21" xfId="4069"/>
    <cellStyle name="Hyperlink 43 22" xfId="4070"/>
    <cellStyle name="Hyperlink 43 3" xfId="4071"/>
    <cellStyle name="Hyperlink 43 3 10" xfId="4072"/>
    <cellStyle name="Hyperlink 43 3 2" xfId="4073"/>
    <cellStyle name="Hyperlink 43 3 3" xfId="4074"/>
    <cellStyle name="Hyperlink 43 3 4" xfId="4075"/>
    <cellStyle name="Hyperlink 43 3 5" xfId="4076"/>
    <cellStyle name="Hyperlink 43 3 6" xfId="4077"/>
    <cellStyle name="Hyperlink 43 3 7" xfId="4078"/>
    <cellStyle name="Hyperlink 43 3 8" xfId="4079"/>
    <cellStyle name="Hyperlink 43 3 9" xfId="4080"/>
    <cellStyle name="Hyperlink 43 4" xfId="4081"/>
    <cellStyle name="Hyperlink 43 4 10" xfId="4082"/>
    <cellStyle name="Hyperlink 43 4 2" xfId="4083"/>
    <cellStyle name="Hyperlink 43 4 3" xfId="4084"/>
    <cellStyle name="Hyperlink 43 4 4" xfId="4085"/>
    <cellStyle name="Hyperlink 43 4 5" xfId="4086"/>
    <cellStyle name="Hyperlink 43 4 6" xfId="4087"/>
    <cellStyle name="Hyperlink 43 4 7" xfId="4088"/>
    <cellStyle name="Hyperlink 43 4 8" xfId="4089"/>
    <cellStyle name="Hyperlink 43 4 9" xfId="4090"/>
    <cellStyle name="Hyperlink 43 5" xfId="4091"/>
    <cellStyle name="Hyperlink 43 5 10" xfId="4092"/>
    <cellStyle name="Hyperlink 43 5 2" xfId="4093"/>
    <cellStyle name="Hyperlink 43 5 3" xfId="4094"/>
    <cellStyle name="Hyperlink 43 5 3 2" xfId="4095"/>
    <cellStyle name="Hyperlink 43 5 4" xfId="4096"/>
    <cellStyle name="Hyperlink 43 5 4 2" xfId="4097"/>
    <cellStyle name="Hyperlink 43 5 5" xfId="4098"/>
    <cellStyle name="Hyperlink 43 5 5 2" xfId="4099"/>
    <cellStyle name="Hyperlink 43 5 6" xfId="4100"/>
    <cellStyle name="Hyperlink 43 5 6 2" xfId="4101"/>
    <cellStyle name="Hyperlink 43 5 7" xfId="4102"/>
    <cellStyle name="Hyperlink 43 5 7 2" xfId="4103"/>
    <cellStyle name="Hyperlink 43 5 8" xfId="4104"/>
    <cellStyle name="Hyperlink 43 5 8 2" xfId="4105"/>
    <cellStyle name="Hyperlink 43 5 9" xfId="4106"/>
    <cellStyle name="Hyperlink 43 5 9 2" xfId="4107"/>
    <cellStyle name="Hyperlink 43 6" xfId="4108"/>
    <cellStyle name="Hyperlink 43 6 10" xfId="4109"/>
    <cellStyle name="Hyperlink 43 6 10 2" xfId="4110"/>
    <cellStyle name="Hyperlink 43 6 11" xfId="4111"/>
    <cellStyle name="Hyperlink 43 6 2" xfId="4112"/>
    <cellStyle name="Hyperlink 43 6 2 2" xfId="4113"/>
    <cellStyle name="Hyperlink 43 6 3" xfId="4114"/>
    <cellStyle name="Hyperlink 43 6 3 2" xfId="4115"/>
    <cellStyle name="Hyperlink 43 6 4" xfId="4116"/>
    <cellStyle name="Hyperlink 43 6 4 2" xfId="4117"/>
    <cellStyle name="Hyperlink 43 6 5" xfId="4118"/>
    <cellStyle name="Hyperlink 43 6 5 2" xfId="4119"/>
    <cellStyle name="Hyperlink 43 6 6" xfId="4120"/>
    <cellStyle name="Hyperlink 43 6 6 2" xfId="4121"/>
    <cellStyle name="Hyperlink 43 6 7" xfId="4122"/>
    <cellStyle name="Hyperlink 43 6 7 2" xfId="4123"/>
    <cellStyle name="Hyperlink 43 6 8" xfId="4124"/>
    <cellStyle name="Hyperlink 43 6 8 2" xfId="4125"/>
    <cellStyle name="Hyperlink 43 6 9" xfId="4126"/>
    <cellStyle name="Hyperlink 43 6 9 2" xfId="4127"/>
    <cellStyle name="Hyperlink 43 7" xfId="4128"/>
    <cellStyle name="Hyperlink 43 7 10" xfId="4129"/>
    <cellStyle name="Hyperlink 43 7 10 2" xfId="4130"/>
    <cellStyle name="Hyperlink 43 7 11" xfId="4131"/>
    <cellStyle name="Hyperlink 43 7 2" xfId="4132"/>
    <cellStyle name="Hyperlink 43 7 2 2" xfId="4133"/>
    <cellStyle name="Hyperlink 43 7 3" xfId="4134"/>
    <cellStyle name="Hyperlink 43 7 3 2" xfId="4135"/>
    <cellStyle name="Hyperlink 43 7 4" xfId="4136"/>
    <cellStyle name="Hyperlink 43 7 4 2" xfId="4137"/>
    <cellStyle name="Hyperlink 43 7 5" xfId="4138"/>
    <cellStyle name="Hyperlink 43 7 5 2" xfId="4139"/>
    <cellStyle name="Hyperlink 43 7 6" xfId="4140"/>
    <cellStyle name="Hyperlink 43 7 6 2" xfId="4141"/>
    <cellStyle name="Hyperlink 43 7 7" xfId="4142"/>
    <cellStyle name="Hyperlink 43 7 7 2" xfId="4143"/>
    <cellStyle name="Hyperlink 43 7 8" xfId="4144"/>
    <cellStyle name="Hyperlink 43 7 8 2" xfId="4145"/>
    <cellStyle name="Hyperlink 43 7 9" xfId="4146"/>
    <cellStyle name="Hyperlink 43 7 9 2" xfId="4147"/>
    <cellStyle name="Hyperlink 43 8" xfId="4148"/>
    <cellStyle name="Hyperlink 43 8 10" xfId="4149"/>
    <cellStyle name="Hyperlink 43 8 10 2" xfId="4150"/>
    <cellStyle name="Hyperlink 43 8 11" xfId="4151"/>
    <cellStyle name="Hyperlink 43 8 2" xfId="4152"/>
    <cellStyle name="Hyperlink 43 8 2 2" xfId="4153"/>
    <cellStyle name="Hyperlink 43 8 3" xfId="4154"/>
    <cellStyle name="Hyperlink 43 8 3 2" xfId="4155"/>
    <cellStyle name="Hyperlink 43 8 4" xfId="4156"/>
    <cellStyle name="Hyperlink 43 8 4 2" xfId="4157"/>
    <cellStyle name="Hyperlink 43 8 5" xfId="4158"/>
    <cellStyle name="Hyperlink 43 8 5 2" xfId="4159"/>
    <cellStyle name="Hyperlink 43 8 6" xfId="4160"/>
    <cellStyle name="Hyperlink 43 8 6 2" xfId="4161"/>
    <cellStyle name="Hyperlink 43 8 7" xfId="4162"/>
    <cellStyle name="Hyperlink 43 8 7 2" xfId="4163"/>
    <cellStyle name="Hyperlink 43 8 8" xfId="4164"/>
    <cellStyle name="Hyperlink 43 8 8 2" xfId="4165"/>
    <cellStyle name="Hyperlink 43 8 9" xfId="4166"/>
    <cellStyle name="Hyperlink 43 8 9 2" xfId="4167"/>
    <cellStyle name="Hyperlink 43 9" xfId="4168"/>
    <cellStyle name="Hyperlink 43 9 10" xfId="4169"/>
    <cellStyle name="Hyperlink 43 9 10 2" xfId="4170"/>
    <cellStyle name="Hyperlink 43 9 11" xfId="4171"/>
    <cellStyle name="Hyperlink 43 9 2" xfId="4172"/>
    <cellStyle name="Hyperlink 43 9 2 2" xfId="4173"/>
    <cellStyle name="Hyperlink 43 9 3" xfId="4174"/>
    <cellStyle name="Hyperlink 43 9 3 2" xfId="4175"/>
    <cellStyle name="Hyperlink 43 9 4" xfId="4176"/>
    <cellStyle name="Hyperlink 43 9 4 2" xfId="4177"/>
    <cellStyle name="Hyperlink 43 9 5" xfId="4178"/>
    <cellStyle name="Hyperlink 43 9 5 2" xfId="4179"/>
    <cellStyle name="Hyperlink 43 9 6" xfId="4180"/>
    <cellStyle name="Hyperlink 43 9 6 2" xfId="4181"/>
    <cellStyle name="Hyperlink 43 9 7" xfId="4182"/>
    <cellStyle name="Hyperlink 43 9 7 2" xfId="4183"/>
    <cellStyle name="Hyperlink 43 9 8" xfId="4184"/>
    <cellStyle name="Hyperlink 43 9 8 2" xfId="4185"/>
    <cellStyle name="Hyperlink 43 9 9" xfId="4186"/>
    <cellStyle name="Hyperlink 43 9 9 2" xfId="4187"/>
    <cellStyle name="Hyperlink 43_ANALISIS MARZO  2009 INVECO" xfId="4188"/>
    <cellStyle name="Hyperlink 44" xfId="4189"/>
    <cellStyle name="Hyperlink 44 2" xfId="4190"/>
    <cellStyle name="Hyperlink 45" xfId="4191"/>
    <cellStyle name="Hyperlink 45 2" xfId="4192"/>
    <cellStyle name="Hyperlink 46" xfId="4193"/>
    <cellStyle name="Hyperlink 46 2" xfId="4194"/>
    <cellStyle name="Hyperlink 47" xfId="4195"/>
    <cellStyle name="Hyperlink 47 2" xfId="4196"/>
    <cellStyle name="Hyperlink 48" xfId="4197"/>
    <cellStyle name="Hyperlink 48 2" xfId="4198"/>
    <cellStyle name="Hyperlink 49" xfId="4199"/>
    <cellStyle name="Hyperlink 49 2" xfId="4200"/>
    <cellStyle name="Hyperlink 5" xfId="4201"/>
    <cellStyle name="Hyperlink 5 10" xfId="4202"/>
    <cellStyle name="Hyperlink 5 10 2" xfId="4203"/>
    <cellStyle name="Hyperlink 5 11" xfId="4204"/>
    <cellStyle name="Hyperlink 5 2" xfId="4205"/>
    <cellStyle name="Hyperlink 5 2 2" xfId="4206"/>
    <cellStyle name="Hyperlink 5 3" xfId="4207"/>
    <cellStyle name="Hyperlink 5 3 2" xfId="4208"/>
    <cellStyle name="Hyperlink 5 4" xfId="4209"/>
    <cellStyle name="Hyperlink 5 4 2" xfId="4210"/>
    <cellStyle name="Hyperlink 5 5" xfId="4211"/>
    <cellStyle name="Hyperlink 5 5 2" xfId="4212"/>
    <cellStyle name="Hyperlink 5 6" xfId="4213"/>
    <cellStyle name="Hyperlink 5 6 2" xfId="4214"/>
    <cellStyle name="Hyperlink 5 7" xfId="4215"/>
    <cellStyle name="Hyperlink 5 7 2" xfId="4216"/>
    <cellStyle name="Hyperlink 5 8" xfId="4217"/>
    <cellStyle name="Hyperlink 5 8 2" xfId="4218"/>
    <cellStyle name="Hyperlink 5 9" xfId="4219"/>
    <cellStyle name="Hyperlink 5 9 2" xfId="4220"/>
    <cellStyle name="Hyperlink 50" xfId="4221"/>
    <cellStyle name="Hyperlink 50 2" xfId="4222"/>
    <cellStyle name="Hyperlink 51" xfId="4223"/>
    <cellStyle name="Hyperlink 51 2" xfId="4224"/>
    <cellStyle name="Hyperlink 52" xfId="4225"/>
    <cellStyle name="Hyperlink 52 2" xfId="4226"/>
    <cellStyle name="Hyperlink 6" xfId="4227"/>
    <cellStyle name="Hyperlink 6 10" xfId="4228"/>
    <cellStyle name="Hyperlink 6 10 2" xfId="4229"/>
    <cellStyle name="Hyperlink 6 11" xfId="4230"/>
    <cellStyle name="Hyperlink 6 2" xfId="4231"/>
    <cellStyle name="Hyperlink 6 2 2" xfId="4232"/>
    <cellStyle name="Hyperlink 6 3" xfId="4233"/>
    <cellStyle name="Hyperlink 6 3 2" xfId="4234"/>
    <cellStyle name="Hyperlink 6 4" xfId="4235"/>
    <cellStyle name="Hyperlink 6 4 2" xfId="4236"/>
    <cellStyle name="Hyperlink 6 5" xfId="4237"/>
    <cellStyle name="Hyperlink 6 5 2" xfId="4238"/>
    <cellStyle name="Hyperlink 6 6" xfId="4239"/>
    <cellStyle name="Hyperlink 6 6 2" xfId="4240"/>
    <cellStyle name="Hyperlink 6 7" xfId="4241"/>
    <cellStyle name="Hyperlink 6 7 2" xfId="4242"/>
    <cellStyle name="Hyperlink 6 8" xfId="4243"/>
    <cellStyle name="Hyperlink 6 8 2" xfId="4244"/>
    <cellStyle name="Hyperlink 6 9" xfId="4245"/>
    <cellStyle name="Hyperlink 6 9 2" xfId="4246"/>
    <cellStyle name="Hyperlink 7" xfId="4247"/>
    <cellStyle name="Hyperlink 7 10" xfId="4248"/>
    <cellStyle name="Hyperlink 7 10 2" xfId="4249"/>
    <cellStyle name="Hyperlink 7 11" xfId="4250"/>
    <cellStyle name="Hyperlink 7 2" xfId="4251"/>
    <cellStyle name="Hyperlink 7 2 2" xfId="4252"/>
    <cellStyle name="Hyperlink 7 3" xfId="4253"/>
    <cellStyle name="Hyperlink 7 3 2" xfId="4254"/>
    <cellStyle name="Hyperlink 7 4" xfId="4255"/>
    <cellStyle name="Hyperlink 7 4 2" xfId="4256"/>
    <cellStyle name="Hyperlink 7 5" xfId="4257"/>
    <cellStyle name="Hyperlink 7 5 2" xfId="4258"/>
    <cellStyle name="Hyperlink 7 6" xfId="4259"/>
    <cellStyle name="Hyperlink 7 6 2" xfId="4260"/>
    <cellStyle name="Hyperlink 7 7" xfId="4261"/>
    <cellStyle name="Hyperlink 7 7 2" xfId="4262"/>
    <cellStyle name="Hyperlink 7 8" xfId="4263"/>
    <cellStyle name="Hyperlink 7 8 2" xfId="4264"/>
    <cellStyle name="Hyperlink 7 9" xfId="4265"/>
    <cellStyle name="Hyperlink 7 9 2" xfId="4266"/>
    <cellStyle name="Hyperlink 8" xfId="4267"/>
    <cellStyle name="Hyperlink 8 10" xfId="4268"/>
    <cellStyle name="Hyperlink 8 10 2" xfId="4269"/>
    <cellStyle name="Hyperlink 8 11" xfId="4270"/>
    <cellStyle name="Hyperlink 8 2" xfId="4271"/>
    <cellStyle name="Hyperlink 8 2 2" xfId="4272"/>
    <cellStyle name="Hyperlink 8 3" xfId="4273"/>
    <cellStyle name="Hyperlink 8 3 2" xfId="4274"/>
    <cellStyle name="Hyperlink 8 4" xfId="4275"/>
    <cellStyle name="Hyperlink 8 4 2" xfId="4276"/>
    <cellStyle name="Hyperlink 8 5" xfId="4277"/>
    <cellStyle name="Hyperlink 8 5 2" xfId="4278"/>
    <cellStyle name="Hyperlink 8 6" xfId="4279"/>
    <cellStyle name="Hyperlink 8 6 2" xfId="4280"/>
    <cellStyle name="Hyperlink 8 7" xfId="4281"/>
    <cellStyle name="Hyperlink 8 7 2" xfId="4282"/>
    <cellStyle name="Hyperlink 8 8" xfId="4283"/>
    <cellStyle name="Hyperlink 8 8 2" xfId="4284"/>
    <cellStyle name="Hyperlink 8 9" xfId="4285"/>
    <cellStyle name="Hyperlink 8 9 2" xfId="4286"/>
    <cellStyle name="Hyperlink 9" xfId="4287"/>
    <cellStyle name="Hyperlink 9 10" xfId="4288"/>
    <cellStyle name="Hyperlink 9 10 2" xfId="4289"/>
    <cellStyle name="Hyperlink 9 11" xfId="4290"/>
    <cellStyle name="Hyperlink 9 2" xfId="4291"/>
    <cellStyle name="Hyperlink 9 2 2" xfId="4292"/>
    <cellStyle name="Hyperlink 9 3" xfId="4293"/>
    <cellStyle name="Hyperlink 9 3 2" xfId="4294"/>
    <cellStyle name="Hyperlink 9 4" xfId="4295"/>
    <cellStyle name="Hyperlink 9 4 2" xfId="4296"/>
    <cellStyle name="Hyperlink 9 5" xfId="4297"/>
    <cellStyle name="Hyperlink 9 5 2" xfId="4298"/>
    <cellStyle name="Hyperlink 9 6" xfId="4299"/>
    <cellStyle name="Hyperlink 9 6 2" xfId="4300"/>
    <cellStyle name="Hyperlink 9 7" xfId="4301"/>
    <cellStyle name="Hyperlink 9 7 2" xfId="4302"/>
    <cellStyle name="Hyperlink 9 8" xfId="4303"/>
    <cellStyle name="Hyperlink 9 8 2" xfId="4304"/>
    <cellStyle name="Hyperlink 9 9" xfId="4305"/>
    <cellStyle name="Hyperlink 9 9 2" xfId="4306"/>
    <cellStyle name="Hyperlink_ANALISIS MARZO  2009 INVECO" xfId="4307"/>
    <cellStyle name="Incorrecto 2" xfId="4308"/>
    <cellStyle name="Incorrecto 2 2" xfId="4309"/>
    <cellStyle name="Millares" xfId="2" builtinId="3"/>
    <cellStyle name="Millares [0]" xfId="86" builtinId="6"/>
    <cellStyle name="Millares [0] 10" xfId="4310"/>
    <cellStyle name="Millares [0] 10 2" xfId="4311"/>
    <cellStyle name="Millares [0] 10 3" xfId="4312"/>
    <cellStyle name="Millares [0] 10 3 2" xfId="16088"/>
    <cellStyle name="Millares [0] 11" xfId="4313"/>
    <cellStyle name="Millares [0] 11 2" xfId="4314"/>
    <cellStyle name="Millares [0] 12" xfId="4315"/>
    <cellStyle name="Millares [0] 12 2" xfId="4316"/>
    <cellStyle name="Millares [0] 13" xfId="4317"/>
    <cellStyle name="Millares [0] 13 2" xfId="4318"/>
    <cellStyle name="Millares [0] 14" xfId="4319"/>
    <cellStyle name="Millares [0] 14 2" xfId="4320"/>
    <cellStyle name="Millares [0] 15" xfId="4321"/>
    <cellStyle name="Millares [0] 15 2" xfId="4322"/>
    <cellStyle name="Millares [0] 16" xfId="4323"/>
    <cellStyle name="Millares [0] 16 2" xfId="4324"/>
    <cellStyle name="Millares [0] 17" xfId="4325"/>
    <cellStyle name="Millares [0] 17 2" xfId="4326"/>
    <cellStyle name="Millares [0] 18" xfId="4327"/>
    <cellStyle name="Millares [0] 18 2" xfId="4328"/>
    <cellStyle name="Millares [0] 19" xfId="4329"/>
    <cellStyle name="Millares [0] 19 2" xfId="4330"/>
    <cellStyle name="Millares [0] 2" xfId="85"/>
    <cellStyle name="Millares [0] 2 2" xfId="4331"/>
    <cellStyle name="Millares [0] 2 2 2" xfId="4332"/>
    <cellStyle name="Millares [0] 2 3" xfId="4333"/>
    <cellStyle name="Millares [0] 20" xfId="4334"/>
    <cellStyle name="Millares [0] 20 2" xfId="4335"/>
    <cellStyle name="Millares [0] 21" xfId="4336"/>
    <cellStyle name="Millares [0] 22" xfId="84"/>
    <cellStyle name="Millares [0] 23" xfId="4337"/>
    <cellStyle name="Millares [0] 24" xfId="16089"/>
    <cellStyle name="Millares [0] 3" xfId="4338"/>
    <cellStyle name="Millares [0] 3 2" xfId="4339"/>
    <cellStyle name="Millares [0] 3 2 2" xfId="4340"/>
    <cellStyle name="Millares [0] 3 3" xfId="4341"/>
    <cellStyle name="Millares [0] 3 4" xfId="16087"/>
    <cellStyle name="Millares [0] 4" xfId="4342"/>
    <cellStyle name="Millares [0] 4 2" xfId="4343"/>
    <cellStyle name="Millares [0] 5" xfId="4344"/>
    <cellStyle name="Millares [0] 5 2" xfId="4345"/>
    <cellStyle name="Millares [0] 5 2 2" xfId="4346"/>
    <cellStyle name="Millares [0] 5 3" xfId="4347"/>
    <cellStyle name="Millares [0] 6" xfId="4348"/>
    <cellStyle name="Millares [0] 6 2" xfId="4349"/>
    <cellStyle name="Millares [0] 7" xfId="4350"/>
    <cellStyle name="Millares [0] 7 2" xfId="4351"/>
    <cellStyle name="Millares [0] 8" xfId="4352"/>
    <cellStyle name="Millares [0] 8 2" xfId="4353"/>
    <cellStyle name="Millares [0] 8 2 2" xfId="4354"/>
    <cellStyle name="Millares [0] 8 3" xfId="4355"/>
    <cellStyle name="Millares [0] 8 3 2" xfId="4356"/>
    <cellStyle name="Millares [0] 8 4" xfId="4357"/>
    <cellStyle name="Millares [0] 8 4 2" xfId="4358"/>
    <cellStyle name="Millares [0] 8 5" xfId="4359"/>
    <cellStyle name="Millares [0] 8 5 2" xfId="4360"/>
    <cellStyle name="Millares [0] 8 6" xfId="4361"/>
    <cellStyle name="Millares [0] 9" xfId="4362"/>
    <cellStyle name="Millares [0] 9 2" xfId="4363"/>
    <cellStyle name="Millares 10" xfId="3"/>
    <cellStyle name="Millares 10 2" xfId="4364"/>
    <cellStyle name="Millares 10 2 2" xfId="4365"/>
    <cellStyle name="Millares 10 3" xfId="4366"/>
    <cellStyle name="Millares 10 4" xfId="4367"/>
    <cellStyle name="Millares 11" xfId="4368"/>
    <cellStyle name="Millares 11 10" xfId="4369"/>
    <cellStyle name="Millares 11 10 2" xfId="4370"/>
    <cellStyle name="Millares 11 11" xfId="4371"/>
    <cellStyle name="Millares 11 2" xfId="4372"/>
    <cellStyle name="Millares 11 2 2" xfId="4373"/>
    <cellStyle name="Millares 11 3" xfId="4374"/>
    <cellStyle name="Millares 11 3 2" xfId="4375"/>
    <cellStyle name="Millares 11 4" xfId="4376"/>
    <cellStyle name="Millares 11 4 2" xfId="4377"/>
    <cellStyle name="Millares 11 5" xfId="4378"/>
    <cellStyle name="Millares 11 5 2" xfId="4379"/>
    <cellStyle name="Millares 11 6" xfId="4380"/>
    <cellStyle name="Millares 11 6 2" xfId="4381"/>
    <cellStyle name="Millares 11 7" xfId="4382"/>
    <cellStyle name="Millares 11 7 2" xfId="4383"/>
    <cellStyle name="Millares 11 8" xfId="4384"/>
    <cellStyle name="Millares 11 8 2" xfId="4385"/>
    <cellStyle name="Millares 11 9" xfId="4386"/>
    <cellStyle name="Millares 11 9 2" xfId="4387"/>
    <cellStyle name="Millares 12" xfId="4388"/>
    <cellStyle name="Millares 12 2" xfId="4"/>
    <cellStyle name="Millares 12 2 2" xfId="4389"/>
    <cellStyle name="Millares 12 2 2 2" xfId="4390"/>
    <cellStyle name="Millares 12 2 3" xfId="4391"/>
    <cellStyle name="Millares 12 2 3 2" xfId="4392"/>
    <cellStyle name="Millares 12 2 4" xfId="4393"/>
    <cellStyle name="Millares 12 2 5" xfId="4394"/>
    <cellStyle name="Millares 12 3" xfId="4395"/>
    <cellStyle name="Millares 120" xfId="4396"/>
    <cellStyle name="Millares 120 2" xfId="4397"/>
    <cellStyle name="Millares 13" xfId="5"/>
    <cellStyle name="Millares 13 10" xfId="4398"/>
    <cellStyle name="Millares 13 10 10" xfId="4399"/>
    <cellStyle name="Millares 13 10 10 2" xfId="4400"/>
    <cellStyle name="Millares 13 10 11" xfId="4401"/>
    <cellStyle name="Millares 13 10 2" xfId="4402"/>
    <cellStyle name="Millares 13 10 2 2" xfId="4403"/>
    <cellStyle name="Millares 13 10 3" xfId="4404"/>
    <cellStyle name="Millares 13 10 3 2" xfId="4405"/>
    <cellStyle name="Millares 13 10 4" xfId="4406"/>
    <cellStyle name="Millares 13 10 4 2" xfId="4407"/>
    <cellStyle name="Millares 13 10 5" xfId="4408"/>
    <cellStyle name="Millares 13 10 5 2" xfId="4409"/>
    <cellStyle name="Millares 13 10 6" xfId="4410"/>
    <cellStyle name="Millares 13 10 6 2" xfId="4411"/>
    <cellStyle name="Millares 13 10 7" xfId="4412"/>
    <cellStyle name="Millares 13 10 7 2" xfId="4413"/>
    <cellStyle name="Millares 13 10 8" xfId="4414"/>
    <cellStyle name="Millares 13 10 8 2" xfId="4415"/>
    <cellStyle name="Millares 13 10 9" xfId="4416"/>
    <cellStyle name="Millares 13 10 9 2" xfId="4417"/>
    <cellStyle name="Millares 13 11" xfId="4418"/>
    <cellStyle name="Millares 13 11 10" xfId="4419"/>
    <cellStyle name="Millares 13 11 10 2" xfId="4420"/>
    <cellStyle name="Millares 13 11 11" xfId="4421"/>
    <cellStyle name="Millares 13 11 2" xfId="4422"/>
    <cellStyle name="Millares 13 11 2 2" xfId="4423"/>
    <cellStyle name="Millares 13 11 3" xfId="4424"/>
    <cellStyle name="Millares 13 11 3 2" xfId="4425"/>
    <cellStyle name="Millares 13 11 4" xfId="4426"/>
    <cellStyle name="Millares 13 11 4 2" xfId="4427"/>
    <cellStyle name="Millares 13 11 5" xfId="4428"/>
    <cellStyle name="Millares 13 11 5 2" xfId="4429"/>
    <cellStyle name="Millares 13 11 6" xfId="4430"/>
    <cellStyle name="Millares 13 11 6 2" xfId="4431"/>
    <cellStyle name="Millares 13 11 7" xfId="4432"/>
    <cellStyle name="Millares 13 11 7 2" xfId="4433"/>
    <cellStyle name="Millares 13 11 8" xfId="4434"/>
    <cellStyle name="Millares 13 11 8 2" xfId="4435"/>
    <cellStyle name="Millares 13 11 9" xfId="4436"/>
    <cellStyle name="Millares 13 11 9 2" xfId="4437"/>
    <cellStyle name="Millares 13 12" xfId="4438"/>
    <cellStyle name="Millares 13 12 10" xfId="4439"/>
    <cellStyle name="Millares 13 12 10 2" xfId="4440"/>
    <cellStyle name="Millares 13 12 11" xfId="4441"/>
    <cellStyle name="Millares 13 12 2" xfId="4442"/>
    <cellStyle name="Millares 13 12 2 2" xfId="4443"/>
    <cellStyle name="Millares 13 12 3" xfId="4444"/>
    <cellStyle name="Millares 13 12 3 2" xfId="4445"/>
    <cellStyle name="Millares 13 12 4" xfId="4446"/>
    <cellStyle name="Millares 13 12 4 2" xfId="4447"/>
    <cellStyle name="Millares 13 12 5" xfId="4448"/>
    <cellStyle name="Millares 13 12 5 2" xfId="4449"/>
    <cellStyle name="Millares 13 12 6" xfId="4450"/>
    <cellStyle name="Millares 13 12 6 2" xfId="4451"/>
    <cellStyle name="Millares 13 12 7" xfId="4452"/>
    <cellStyle name="Millares 13 12 7 2" xfId="4453"/>
    <cellStyle name="Millares 13 12 8" xfId="4454"/>
    <cellStyle name="Millares 13 12 8 2" xfId="4455"/>
    <cellStyle name="Millares 13 12 9" xfId="4456"/>
    <cellStyle name="Millares 13 12 9 2" xfId="4457"/>
    <cellStyle name="Millares 13 13" xfId="4458"/>
    <cellStyle name="Millares 13 13 10" xfId="4459"/>
    <cellStyle name="Millares 13 13 10 2" xfId="4460"/>
    <cellStyle name="Millares 13 13 11" xfId="4461"/>
    <cellStyle name="Millares 13 13 2" xfId="4462"/>
    <cellStyle name="Millares 13 13 2 2" xfId="4463"/>
    <cellStyle name="Millares 13 13 3" xfId="4464"/>
    <cellStyle name="Millares 13 13 3 2" xfId="4465"/>
    <cellStyle name="Millares 13 13 4" xfId="4466"/>
    <cellStyle name="Millares 13 13 4 2" xfId="4467"/>
    <cellStyle name="Millares 13 13 5" xfId="4468"/>
    <cellStyle name="Millares 13 13 5 2" xfId="4469"/>
    <cellStyle name="Millares 13 13 6" xfId="4470"/>
    <cellStyle name="Millares 13 13 6 2" xfId="4471"/>
    <cellStyle name="Millares 13 13 7" xfId="4472"/>
    <cellStyle name="Millares 13 13 7 2" xfId="4473"/>
    <cellStyle name="Millares 13 13 8" xfId="4474"/>
    <cellStyle name="Millares 13 13 8 2" xfId="4475"/>
    <cellStyle name="Millares 13 13 9" xfId="4476"/>
    <cellStyle name="Millares 13 13 9 2" xfId="4477"/>
    <cellStyle name="Millares 13 14" xfId="4478"/>
    <cellStyle name="Millares 13 14 10" xfId="4479"/>
    <cellStyle name="Millares 13 14 10 2" xfId="4480"/>
    <cellStyle name="Millares 13 14 11" xfId="4481"/>
    <cellStyle name="Millares 13 14 2" xfId="4482"/>
    <cellStyle name="Millares 13 14 2 2" xfId="4483"/>
    <cellStyle name="Millares 13 14 3" xfId="4484"/>
    <cellStyle name="Millares 13 14 3 2" xfId="4485"/>
    <cellStyle name="Millares 13 14 4" xfId="4486"/>
    <cellStyle name="Millares 13 14 4 2" xfId="4487"/>
    <cellStyle name="Millares 13 14 5" xfId="4488"/>
    <cellStyle name="Millares 13 14 5 2" xfId="4489"/>
    <cellStyle name="Millares 13 14 6" xfId="4490"/>
    <cellStyle name="Millares 13 14 6 2" xfId="4491"/>
    <cellStyle name="Millares 13 14 7" xfId="4492"/>
    <cellStyle name="Millares 13 14 7 2" xfId="4493"/>
    <cellStyle name="Millares 13 14 8" xfId="4494"/>
    <cellStyle name="Millares 13 14 8 2" xfId="4495"/>
    <cellStyle name="Millares 13 14 9" xfId="4496"/>
    <cellStyle name="Millares 13 14 9 2" xfId="4497"/>
    <cellStyle name="Millares 13 15" xfId="4498"/>
    <cellStyle name="Millares 13 15 10" xfId="4499"/>
    <cellStyle name="Millares 13 15 10 2" xfId="4500"/>
    <cellStyle name="Millares 13 15 11" xfId="4501"/>
    <cellStyle name="Millares 13 15 2" xfId="4502"/>
    <cellStyle name="Millares 13 15 2 2" xfId="4503"/>
    <cellStyle name="Millares 13 15 3" xfId="4504"/>
    <cellStyle name="Millares 13 15 3 2" xfId="4505"/>
    <cellStyle name="Millares 13 15 4" xfId="4506"/>
    <cellStyle name="Millares 13 15 4 2" xfId="4507"/>
    <cellStyle name="Millares 13 15 5" xfId="4508"/>
    <cellStyle name="Millares 13 15 5 2" xfId="4509"/>
    <cellStyle name="Millares 13 15 6" xfId="4510"/>
    <cellStyle name="Millares 13 15 6 2" xfId="4511"/>
    <cellStyle name="Millares 13 15 7" xfId="4512"/>
    <cellStyle name="Millares 13 15 7 2" xfId="4513"/>
    <cellStyle name="Millares 13 15 8" xfId="4514"/>
    <cellStyle name="Millares 13 15 8 2" xfId="4515"/>
    <cellStyle name="Millares 13 15 9" xfId="4516"/>
    <cellStyle name="Millares 13 15 9 2" xfId="4517"/>
    <cellStyle name="Millares 13 16" xfId="4518"/>
    <cellStyle name="Millares 13 16 10" xfId="4519"/>
    <cellStyle name="Millares 13 16 10 2" xfId="4520"/>
    <cellStyle name="Millares 13 16 11" xfId="4521"/>
    <cellStyle name="Millares 13 16 2" xfId="4522"/>
    <cellStyle name="Millares 13 16 2 2" xfId="4523"/>
    <cellStyle name="Millares 13 16 3" xfId="4524"/>
    <cellStyle name="Millares 13 16 3 2" xfId="4525"/>
    <cellStyle name="Millares 13 16 4" xfId="4526"/>
    <cellStyle name="Millares 13 16 4 2" xfId="4527"/>
    <cellStyle name="Millares 13 16 5" xfId="4528"/>
    <cellStyle name="Millares 13 16 5 2" xfId="4529"/>
    <cellStyle name="Millares 13 16 6" xfId="4530"/>
    <cellStyle name="Millares 13 16 6 2" xfId="4531"/>
    <cellStyle name="Millares 13 16 7" xfId="4532"/>
    <cellStyle name="Millares 13 16 7 2" xfId="4533"/>
    <cellStyle name="Millares 13 16 8" xfId="4534"/>
    <cellStyle name="Millares 13 16 8 2" xfId="4535"/>
    <cellStyle name="Millares 13 16 9" xfId="4536"/>
    <cellStyle name="Millares 13 16 9 2" xfId="4537"/>
    <cellStyle name="Millares 13 17" xfId="4538"/>
    <cellStyle name="Millares 13 17 10" xfId="4539"/>
    <cellStyle name="Millares 13 17 10 2" xfId="4540"/>
    <cellStyle name="Millares 13 17 11" xfId="4541"/>
    <cellStyle name="Millares 13 17 2" xfId="4542"/>
    <cellStyle name="Millares 13 17 2 2" xfId="4543"/>
    <cellStyle name="Millares 13 17 3" xfId="4544"/>
    <cellStyle name="Millares 13 17 3 2" xfId="4545"/>
    <cellStyle name="Millares 13 17 4" xfId="4546"/>
    <cellStyle name="Millares 13 17 4 2" xfId="4547"/>
    <cellStyle name="Millares 13 17 5" xfId="4548"/>
    <cellStyle name="Millares 13 17 5 2" xfId="4549"/>
    <cellStyle name="Millares 13 17 6" xfId="4550"/>
    <cellStyle name="Millares 13 17 6 2" xfId="4551"/>
    <cellStyle name="Millares 13 17 7" xfId="4552"/>
    <cellStyle name="Millares 13 17 7 2" xfId="4553"/>
    <cellStyle name="Millares 13 17 8" xfId="4554"/>
    <cellStyle name="Millares 13 17 8 2" xfId="4555"/>
    <cellStyle name="Millares 13 17 9" xfId="4556"/>
    <cellStyle name="Millares 13 17 9 2" xfId="4557"/>
    <cellStyle name="Millares 13 18" xfId="4558"/>
    <cellStyle name="Millares 13 18 10" xfId="4559"/>
    <cellStyle name="Millares 13 18 10 2" xfId="4560"/>
    <cellStyle name="Millares 13 18 11" xfId="4561"/>
    <cellStyle name="Millares 13 18 2" xfId="4562"/>
    <cellStyle name="Millares 13 18 2 2" xfId="4563"/>
    <cellStyle name="Millares 13 18 3" xfId="4564"/>
    <cellStyle name="Millares 13 18 3 2" xfId="4565"/>
    <cellStyle name="Millares 13 18 4" xfId="4566"/>
    <cellStyle name="Millares 13 18 4 2" xfId="4567"/>
    <cellStyle name="Millares 13 18 5" xfId="4568"/>
    <cellStyle name="Millares 13 18 5 2" xfId="4569"/>
    <cellStyle name="Millares 13 18 6" xfId="4570"/>
    <cellStyle name="Millares 13 18 6 2" xfId="4571"/>
    <cellStyle name="Millares 13 18 7" xfId="4572"/>
    <cellStyle name="Millares 13 18 7 2" xfId="4573"/>
    <cellStyle name="Millares 13 18 8" xfId="4574"/>
    <cellStyle name="Millares 13 18 8 2" xfId="4575"/>
    <cellStyle name="Millares 13 18 9" xfId="4576"/>
    <cellStyle name="Millares 13 18 9 2" xfId="4577"/>
    <cellStyle name="Millares 13 19" xfId="4578"/>
    <cellStyle name="Millares 13 19 10" xfId="4579"/>
    <cellStyle name="Millares 13 19 10 2" xfId="4580"/>
    <cellStyle name="Millares 13 19 11" xfId="4581"/>
    <cellStyle name="Millares 13 19 2" xfId="4582"/>
    <cellStyle name="Millares 13 19 2 2" xfId="4583"/>
    <cellStyle name="Millares 13 19 3" xfId="4584"/>
    <cellStyle name="Millares 13 19 3 2" xfId="4585"/>
    <cellStyle name="Millares 13 19 4" xfId="4586"/>
    <cellStyle name="Millares 13 19 4 2" xfId="4587"/>
    <cellStyle name="Millares 13 19 5" xfId="4588"/>
    <cellStyle name="Millares 13 19 5 2" xfId="4589"/>
    <cellStyle name="Millares 13 19 6" xfId="4590"/>
    <cellStyle name="Millares 13 19 6 2" xfId="4591"/>
    <cellStyle name="Millares 13 19 7" xfId="4592"/>
    <cellStyle name="Millares 13 19 7 2" xfId="4593"/>
    <cellStyle name="Millares 13 19 8" xfId="4594"/>
    <cellStyle name="Millares 13 19 8 2" xfId="4595"/>
    <cellStyle name="Millares 13 19 9" xfId="4596"/>
    <cellStyle name="Millares 13 19 9 2" xfId="4597"/>
    <cellStyle name="Millares 13 2" xfId="4598"/>
    <cellStyle name="Millares 13 2 10" xfId="4599"/>
    <cellStyle name="Millares 13 2 10 2" xfId="4600"/>
    <cellStyle name="Millares 13 2 11" xfId="4601"/>
    <cellStyle name="Millares 13 2 2" xfId="4602"/>
    <cellStyle name="Millares 13 2 2 2" xfId="4603"/>
    <cellStyle name="Millares 13 2 3" xfId="4604"/>
    <cellStyle name="Millares 13 2 3 2" xfId="4605"/>
    <cellStyle name="Millares 13 2 4" xfId="4606"/>
    <cellStyle name="Millares 13 2 4 2" xfId="4607"/>
    <cellStyle name="Millares 13 2 5" xfId="4608"/>
    <cellStyle name="Millares 13 2 5 2" xfId="4609"/>
    <cellStyle name="Millares 13 2 6" xfId="4610"/>
    <cellStyle name="Millares 13 2 6 2" xfId="4611"/>
    <cellStyle name="Millares 13 2 7" xfId="4612"/>
    <cellStyle name="Millares 13 2 7 2" xfId="4613"/>
    <cellStyle name="Millares 13 2 8" xfId="4614"/>
    <cellStyle name="Millares 13 2 8 2" xfId="4615"/>
    <cellStyle name="Millares 13 2 9" xfId="4616"/>
    <cellStyle name="Millares 13 2 9 2" xfId="4617"/>
    <cellStyle name="Millares 13 20" xfId="4618"/>
    <cellStyle name="Millares 13 20 10" xfId="4619"/>
    <cellStyle name="Millares 13 20 10 2" xfId="4620"/>
    <cellStyle name="Millares 13 20 11" xfId="4621"/>
    <cellStyle name="Millares 13 20 2" xfId="4622"/>
    <cellStyle name="Millares 13 20 2 2" xfId="4623"/>
    <cellStyle name="Millares 13 20 3" xfId="4624"/>
    <cellStyle name="Millares 13 20 3 2" xfId="4625"/>
    <cellStyle name="Millares 13 20 4" xfId="4626"/>
    <cellStyle name="Millares 13 20 4 2" xfId="4627"/>
    <cellStyle name="Millares 13 20 5" xfId="4628"/>
    <cellStyle name="Millares 13 20 5 2" xfId="4629"/>
    <cellStyle name="Millares 13 20 6" xfId="4630"/>
    <cellStyle name="Millares 13 20 6 2" xfId="4631"/>
    <cellStyle name="Millares 13 20 7" xfId="4632"/>
    <cellStyle name="Millares 13 20 7 2" xfId="4633"/>
    <cellStyle name="Millares 13 20 8" xfId="4634"/>
    <cellStyle name="Millares 13 20 8 2" xfId="4635"/>
    <cellStyle name="Millares 13 20 9" xfId="4636"/>
    <cellStyle name="Millares 13 20 9 2" xfId="4637"/>
    <cellStyle name="Millares 13 21" xfId="4638"/>
    <cellStyle name="Millares 13 21 10" xfId="4639"/>
    <cellStyle name="Millares 13 21 10 2" xfId="4640"/>
    <cellStyle name="Millares 13 21 11" xfId="4641"/>
    <cellStyle name="Millares 13 21 2" xfId="4642"/>
    <cellStyle name="Millares 13 21 2 2" xfId="4643"/>
    <cellStyle name="Millares 13 21 3" xfId="4644"/>
    <cellStyle name="Millares 13 21 3 2" xfId="4645"/>
    <cellStyle name="Millares 13 21 4" xfId="4646"/>
    <cellStyle name="Millares 13 21 4 2" xfId="4647"/>
    <cellStyle name="Millares 13 21 5" xfId="4648"/>
    <cellStyle name="Millares 13 21 5 2" xfId="4649"/>
    <cellStyle name="Millares 13 21 6" xfId="4650"/>
    <cellStyle name="Millares 13 21 6 2" xfId="4651"/>
    <cellStyle name="Millares 13 21 7" xfId="4652"/>
    <cellStyle name="Millares 13 21 7 2" xfId="4653"/>
    <cellStyle name="Millares 13 21 8" xfId="4654"/>
    <cellStyle name="Millares 13 21 8 2" xfId="4655"/>
    <cellStyle name="Millares 13 21 9" xfId="4656"/>
    <cellStyle name="Millares 13 21 9 2" xfId="4657"/>
    <cellStyle name="Millares 13 22" xfId="4658"/>
    <cellStyle name="Millares 13 22 10" xfId="4659"/>
    <cellStyle name="Millares 13 22 10 2" xfId="4660"/>
    <cellStyle name="Millares 13 22 11" xfId="4661"/>
    <cellStyle name="Millares 13 22 2" xfId="4662"/>
    <cellStyle name="Millares 13 22 2 2" xfId="4663"/>
    <cellStyle name="Millares 13 22 3" xfId="4664"/>
    <cellStyle name="Millares 13 22 3 2" xfId="4665"/>
    <cellStyle name="Millares 13 22 4" xfId="4666"/>
    <cellStyle name="Millares 13 22 4 2" xfId="4667"/>
    <cellStyle name="Millares 13 22 5" xfId="4668"/>
    <cellStyle name="Millares 13 22 5 2" xfId="4669"/>
    <cellStyle name="Millares 13 22 6" xfId="4670"/>
    <cellStyle name="Millares 13 22 6 2" xfId="4671"/>
    <cellStyle name="Millares 13 22 7" xfId="4672"/>
    <cellStyle name="Millares 13 22 7 2" xfId="4673"/>
    <cellStyle name="Millares 13 22 8" xfId="4674"/>
    <cellStyle name="Millares 13 22 8 2" xfId="4675"/>
    <cellStyle name="Millares 13 22 9" xfId="4676"/>
    <cellStyle name="Millares 13 22 9 2" xfId="4677"/>
    <cellStyle name="Millares 13 23" xfId="4678"/>
    <cellStyle name="Millares 13 23 10" xfId="4679"/>
    <cellStyle name="Millares 13 23 10 2" xfId="4680"/>
    <cellStyle name="Millares 13 23 11" xfId="4681"/>
    <cellStyle name="Millares 13 23 2" xfId="4682"/>
    <cellStyle name="Millares 13 23 2 2" xfId="4683"/>
    <cellStyle name="Millares 13 23 3" xfId="4684"/>
    <cellStyle name="Millares 13 23 3 2" xfId="4685"/>
    <cellStyle name="Millares 13 23 4" xfId="4686"/>
    <cellStyle name="Millares 13 23 4 2" xfId="4687"/>
    <cellStyle name="Millares 13 23 5" xfId="4688"/>
    <cellStyle name="Millares 13 23 5 2" xfId="4689"/>
    <cellStyle name="Millares 13 23 6" xfId="4690"/>
    <cellStyle name="Millares 13 23 6 2" xfId="4691"/>
    <cellStyle name="Millares 13 23 7" xfId="4692"/>
    <cellStyle name="Millares 13 23 7 2" xfId="4693"/>
    <cellStyle name="Millares 13 23 8" xfId="4694"/>
    <cellStyle name="Millares 13 23 8 2" xfId="4695"/>
    <cellStyle name="Millares 13 23 9" xfId="4696"/>
    <cellStyle name="Millares 13 23 9 2" xfId="4697"/>
    <cellStyle name="Millares 13 24" xfId="4698"/>
    <cellStyle name="Millares 13 24 10" xfId="4699"/>
    <cellStyle name="Millares 13 24 10 2" xfId="4700"/>
    <cellStyle name="Millares 13 24 11" xfId="4701"/>
    <cellStyle name="Millares 13 24 2" xfId="4702"/>
    <cellStyle name="Millares 13 24 2 2" xfId="4703"/>
    <cellStyle name="Millares 13 24 3" xfId="4704"/>
    <cellStyle name="Millares 13 24 3 2" xfId="4705"/>
    <cellStyle name="Millares 13 24 4" xfId="4706"/>
    <cellStyle name="Millares 13 24 4 2" xfId="4707"/>
    <cellStyle name="Millares 13 24 5" xfId="4708"/>
    <cellStyle name="Millares 13 24 5 2" xfId="4709"/>
    <cellStyle name="Millares 13 24 6" xfId="4710"/>
    <cellStyle name="Millares 13 24 6 2" xfId="4711"/>
    <cellStyle name="Millares 13 24 7" xfId="4712"/>
    <cellStyle name="Millares 13 24 7 2" xfId="4713"/>
    <cellStyle name="Millares 13 24 8" xfId="4714"/>
    <cellStyle name="Millares 13 24 8 2" xfId="4715"/>
    <cellStyle name="Millares 13 24 9" xfId="4716"/>
    <cellStyle name="Millares 13 24 9 2" xfId="4717"/>
    <cellStyle name="Millares 13 25" xfId="4718"/>
    <cellStyle name="Millares 13 25 10" xfId="4719"/>
    <cellStyle name="Millares 13 25 10 2" xfId="4720"/>
    <cellStyle name="Millares 13 25 11" xfId="4721"/>
    <cellStyle name="Millares 13 25 2" xfId="4722"/>
    <cellStyle name="Millares 13 25 2 2" xfId="4723"/>
    <cellStyle name="Millares 13 25 3" xfId="4724"/>
    <cellStyle name="Millares 13 25 3 2" xfId="4725"/>
    <cellStyle name="Millares 13 25 4" xfId="4726"/>
    <cellStyle name="Millares 13 25 4 2" xfId="4727"/>
    <cellStyle name="Millares 13 25 5" xfId="4728"/>
    <cellStyle name="Millares 13 25 5 2" xfId="4729"/>
    <cellStyle name="Millares 13 25 6" xfId="4730"/>
    <cellStyle name="Millares 13 25 6 2" xfId="4731"/>
    <cellStyle name="Millares 13 25 7" xfId="4732"/>
    <cellStyle name="Millares 13 25 7 2" xfId="4733"/>
    <cellStyle name="Millares 13 25 8" xfId="4734"/>
    <cellStyle name="Millares 13 25 8 2" xfId="4735"/>
    <cellStyle name="Millares 13 25 9" xfId="4736"/>
    <cellStyle name="Millares 13 25 9 2" xfId="4737"/>
    <cellStyle name="Millares 13 26" xfId="4738"/>
    <cellStyle name="Millares 13 26 10" xfId="4739"/>
    <cellStyle name="Millares 13 26 10 2" xfId="4740"/>
    <cellStyle name="Millares 13 26 11" xfId="4741"/>
    <cellStyle name="Millares 13 26 2" xfId="4742"/>
    <cellStyle name="Millares 13 26 2 2" xfId="4743"/>
    <cellStyle name="Millares 13 26 3" xfId="4744"/>
    <cellStyle name="Millares 13 26 3 2" xfId="4745"/>
    <cellStyle name="Millares 13 26 4" xfId="4746"/>
    <cellStyle name="Millares 13 26 4 2" xfId="4747"/>
    <cellStyle name="Millares 13 26 5" xfId="4748"/>
    <cellStyle name="Millares 13 26 5 2" xfId="4749"/>
    <cellStyle name="Millares 13 26 6" xfId="4750"/>
    <cellStyle name="Millares 13 26 6 2" xfId="4751"/>
    <cellStyle name="Millares 13 26 7" xfId="4752"/>
    <cellStyle name="Millares 13 26 7 2" xfId="4753"/>
    <cellStyle name="Millares 13 26 8" xfId="4754"/>
    <cellStyle name="Millares 13 26 8 2" xfId="4755"/>
    <cellStyle name="Millares 13 26 9" xfId="4756"/>
    <cellStyle name="Millares 13 26 9 2" xfId="4757"/>
    <cellStyle name="Millares 13 27" xfId="4758"/>
    <cellStyle name="Millares 13 27 10" xfId="4759"/>
    <cellStyle name="Millares 13 27 10 2" xfId="4760"/>
    <cellStyle name="Millares 13 27 11" xfId="4761"/>
    <cellStyle name="Millares 13 27 2" xfId="4762"/>
    <cellStyle name="Millares 13 27 2 2" xfId="4763"/>
    <cellStyle name="Millares 13 27 3" xfId="4764"/>
    <cellStyle name="Millares 13 27 3 2" xfId="4765"/>
    <cellStyle name="Millares 13 27 4" xfId="4766"/>
    <cellStyle name="Millares 13 27 4 2" xfId="4767"/>
    <cellStyle name="Millares 13 27 5" xfId="4768"/>
    <cellStyle name="Millares 13 27 5 2" xfId="4769"/>
    <cellStyle name="Millares 13 27 6" xfId="4770"/>
    <cellStyle name="Millares 13 27 6 2" xfId="4771"/>
    <cellStyle name="Millares 13 27 7" xfId="4772"/>
    <cellStyle name="Millares 13 27 7 2" xfId="4773"/>
    <cellStyle name="Millares 13 27 8" xfId="4774"/>
    <cellStyle name="Millares 13 27 8 2" xfId="4775"/>
    <cellStyle name="Millares 13 27 9" xfId="4776"/>
    <cellStyle name="Millares 13 27 9 2" xfId="4777"/>
    <cellStyle name="Millares 13 28" xfId="4778"/>
    <cellStyle name="Millares 13 28 10" xfId="4779"/>
    <cellStyle name="Millares 13 28 10 2" xfId="4780"/>
    <cellStyle name="Millares 13 28 11" xfId="4781"/>
    <cellStyle name="Millares 13 28 2" xfId="4782"/>
    <cellStyle name="Millares 13 28 2 2" xfId="4783"/>
    <cellStyle name="Millares 13 28 3" xfId="4784"/>
    <cellStyle name="Millares 13 28 3 2" xfId="4785"/>
    <cellStyle name="Millares 13 28 4" xfId="4786"/>
    <cellStyle name="Millares 13 28 4 2" xfId="4787"/>
    <cellStyle name="Millares 13 28 5" xfId="4788"/>
    <cellStyle name="Millares 13 28 5 2" xfId="4789"/>
    <cellStyle name="Millares 13 28 6" xfId="4790"/>
    <cellStyle name="Millares 13 28 6 2" xfId="4791"/>
    <cellStyle name="Millares 13 28 7" xfId="4792"/>
    <cellStyle name="Millares 13 28 7 2" xfId="4793"/>
    <cellStyle name="Millares 13 28 8" xfId="4794"/>
    <cellStyle name="Millares 13 28 8 2" xfId="4795"/>
    <cellStyle name="Millares 13 28 9" xfId="4796"/>
    <cellStyle name="Millares 13 28 9 2" xfId="4797"/>
    <cellStyle name="Millares 13 29" xfId="4798"/>
    <cellStyle name="Millares 13 29 10" xfId="4799"/>
    <cellStyle name="Millares 13 29 10 2" xfId="4800"/>
    <cellStyle name="Millares 13 29 11" xfId="4801"/>
    <cellStyle name="Millares 13 29 2" xfId="4802"/>
    <cellStyle name="Millares 13 29 2 2" xfId="4803"/>
    <cellStyle name="Millares 13 29 3" xfId="4804"/>
    <cellStyle name="Millares 13 29 3 2" xfId="4805"/>
    <cellStyle name="Millares 13 29 4" xfId="4806"/>
    <cellStyle name="Millares 13 29 4 2" xfId="4807"/>
    <cellStyle name="Millares 13 29 5" xfId="4808"/>
    <cellStyle name="Millares 13 29 5 2" xfId="4809"/>
    <cellStyle name="Millares 13 29 6" xfId="4810"/>
    <cellStyle name="Millares 13 29 6 2" xfId="4811"/>
    <cellStyle name="Millares 13 29 7" xfId="4812"/>
    <cellStyle name="Millares 13 29 7 2" xfId="4813"/>
    <cellStyle name="Millares 13 29 8" xfId="4814"/>
    <cellStyle name="Millares 13 29 8 2" xfId="4815"/>
    <cellStyle name="Millares 13 29 9" xfId="4816"/>
    <cellStyle name="Millares 13 29 9 2" xfId="4817"/>
    <cellStyle name="Millares 13 3" xfId="4818"/>
    <cellStyle name="Millares 13 3 10" xfId="4819"/>
    <cellStyle name="Millares 13 3 10 2" xfId="4820"/>
    <cellStyle name="Millares 13 3 11" xfId="4821"/>
    <cellStyle name="Millares 13 3 2" xfId="4822"/>
    <cellStyle name="Millares 13 3 2 2" xfId="4823"/>
    <cellStyle name="Millares 13 3 3" xfId="4824"/>
    <cellStyle name="Millares 13 3 3 2" xfId="4825"/>
    <cellStyle name="Millares 13 3 4" xfId="4826"/>
    <cellStyle name="Millares 13 3 4 2" xfId="4827"/>
    <cellStyle name="Millares 13 3 5" xfId="4828"/>
    <cellStyle name="Millares 13 3 5 2" xfId="4829"/>
    <cellStyle name="Millares 13 3 6" xfId="4830"/>
    <cellStyle name="Millares 13 3 6 2" xfId="4831"/>
    <cellStyle name="Millares 13 3 7" xfId="4832"/>
    <cellStyle name="Millares 13 3 7 2" xfId="4833"/>
    <cellStyle name="Millares 13 3 8" xfId="4834"/>
    <cellStyle name="Millares 13 3 8 2" xfId="4835"/>
    <cellStyle name="Millares 13 3 9" xfId="4836"/>
    <cellStyle name="Millares 13 3 9 2" xfId="4837"/>
    <cellStyle name="Millares 13 30" xfId="4838"/>
    <cellStyle name="Millares 13 30 10" xfId="4839"/>
    <cellStyle name="Millares 13 30 10 2" xfId="4840"/>
    <cellStyle name="Millares 13 30 11" xfId="4841"/>
    <cellStyle name="Millares 13 30 2" xfId="4842"/>
    <cellStyle name="Millares 13 30 2 2" xfId="4843"/>
    <cellStyle name="Millares 13 30 3" xfId="4844"/>
    <cellStyle name="Millares 13 30 3 2" xfId="4845"/>
    <cellStyle name="Millares 13 30 4" xfId="4846"/>
    <cellStyle name="Millares 13 30 4 2" xfId="4847"/>
    <cellStyle name="Millares 13 30 5" xfId="4848"/>
    <cellStyle name="Millares 13 30 5 2" xfId="4849"/>
    <cellStyle name="Millares 13 30 6" xfId="4850"/>
    <cellStyle name="Millares 13 30 6 2" xfId="4851"/>
    <cellStyle name="Millares 13 30 7" xfId="4852"/>
    <cellStyle name="Millares 13 30 7 2" xfId="4853"/>
    <cellStyle name="Millares 13 30 8" xfId="4854"/>
    <cellStyle name="Millares 13 30 8 2" xfId="4855"/>
    <cellStyle name="Millares 13 30 9" xfId="4856"/>
    <cellStyle name="Millares 13 30 9 2" xfId="4857"/>
    <cellStyle name="Millares 13 31" xfId="4858"/>
    <cellStyle name="Millares 13 31 10" xfId="4859"/>
    <cellStyle name="Millares 13 31 10 2" xfId="4860"/>
    <cellStyle name="Millares 13 31 11" xfId="4861"/>
    <cellStyle name="Millares 13 31 2" xfId="4862"/>
    <cellStyle name="Millares 13 31 2 2" xfId="4863"/>
    <cellStyle name="Millares 13 31 3" xfId="4864"/>
    <cellStyle name="Millares 13 31 3 2" xfId="4865"/>
    <cellStyle name="Millares 13 31 4" xfId="4866"/>
    <cellStyle name="Millares 13 31 4 2" xfId="4867"/>
    <cellStyle name="Millares 13 31 5" xfId="4868"/>
    <cellStyle name="Millares 13 31 5 2" xfId="4869"/>
    <cellStyle name="Millares 13 31 6" xfId="4870"/>
    <cellStyle name="Millares 13 31 6 2" xfId="4871"/>
    <cellStyle name="Millares 13 31 7" xfId="4872"/>
    <cellStyle name="Millares 13 31 7 2" xfId="4873"/>
    <cellStyle name="Millares 13 31 8" xfId="4874"/>
    <cellStyle name="Millares 13 31 8 2" xfId="4875"/>
    <cellStyle name="Millares 13 31 9" xfId="4876"/>
    <cellStyle name="Millares 13 31 9 2" xfId="4877"/>
    <cellStyle name="Millares 13 32" xfId="4878"/>
    <cellStyle name="Millares 13 32 10" xfId="4879"/>
    <cellStyle name="Millares 13 32 10 2" xfId="4880"/>
    <cellStyle name="Millares 13 32 11" xfId="4881"/>
    <cellStyle name="Millares 13 32 2" xfId="4882"/>
    <cellStyle name="Millares 13 32 2 2" xfId="4883"/>
    <cellStyle name="Millares 13 32 3" xfId="4884"/>
    <cellStyle name="Millares 13 32 3 2" xfId="4885"/>
    <cellStyle name="Millares 13 32 4" xfId="4886"/>
    <cellStyle name="Millares 13 32 4 2" xfId="4887"/>
    <cellStyle name="Millares 13 32 5" xfId="4888"/>
    <cellStyle name="Millares 13 32 5 2" xfId="4889"/>
    <cellStyle name="Millares 13 32 6" xfId="4890"/>
    <cellStyle name="Millares 13 32 6 2" xfId="4891"/>
    <cellStyle name="Millares 13 32 7" xfId="4892"/>
    <cellStyle name="Millares 13 32 7 2" xfId="4893"/>
    <cellStyle name="Millares 13 32 8" xfId="4894"/>
    <cellStyle name="Millares 13 32 8 2" xfId="4895"/>
    <cellStyle name="Millares 13 32 9" xfId="4896"/>
    <cellStyle name="Millares 13 32 9 2" xfId="4897"/>
    <cellStyle name="Millares 13 33" xfId="4898"/>
    <cellStyle name="Millares 13 33 10" xfId="4899"/>
    <cellStyle name="Millares 13 33 10 2" xfId="4900"/>
    <cellStyle name="Millares 13 33 11" xfId="4901"/>
    <cellStyle name="Millares 13 33 2" xfId="4902"/>
    <cellStyle name="Millares 13 33 2 2" xfId="4903"/>
    <cellStyle name="Millares 13 33 3" xfId="4904"/>
    <cellStyle name="Millares 13 33 3 2" xfId="4905"/>
    <cellStyle name="Millares 13 33 4" xfId="4906"/>
    <cellStyle name="Millares 13 33 4 2" xfId="4907"/>
    <cellStyle name="Millares 13 33 5" xfId="4908"/>
    <cellStyle name="Millares 13 33 5 2" xfId="4909"/>
    <cellStyle name="Millares 13 33 6" xfId="4910"/>
    <cellStyle name="Millares 13 33 6 2" xfId="4911"/>
    <cellStyle name="Millares 13 33 7" xfId="4912"/>
    <cellStyle name="Millares 13 33 7 2" xfId="4913"/>
    <cellStyle name="Millares 13 33 8" xfId="4914"/>
    <cellStyle name="Millares 13 33 8 2" xfId="4915"/>
    <cellStyle name="Millares 13 33 9" xfId="4916"/>
    <cellStyle name="Millares 13 33 9 2" xfId="4917"/>
    <cellStyle name="Millares 13 34" xfId="4918"/>
    <cellStyle name="Millares 13 34 10" xfId="4919"/>
    <cellStyle name="Millares 13 34 10 2" xfId="4920"/>
    <cellStyle name="Millares 13 34 11" xfId="4921"/>
    <cellStyle name="Millares 13 34 2" xfId="4922"/>
    <cellStyle name="Millares 13 34 2 2" xfId="4923"/>
    <cellStyle name="Millares 13 34 3" xfId="4924"/>
    <cellStyle name="Millares 13 34 3 2" xfId="4925"/>
    <cellStyle name="Millares 13 34 4" xfId="4926"/>
    <cellStyle name="Millares 13 34 4 2" xfId="4927"/>
    <cellStyle name="Millares 13 34 5" xfId="4928"/>
    <cellStyle name="Millares 13 34 5 2" xfId="4929"/>
    <cellStyle name="Millares 13 34 6" xfId="4930"/>
    <cellStyle name="Millares 13 34 6 2" xfId="4931"/>
    <cellStyle name="Millares 13 34 7" xfId="4932"/>
    <cellStyle name="Millares 13 34 7 2" xfId="4933"/>
    <cellStyle name="Millares 13 34 8" xfId="4934"/>
    <cellStyle name="Millares 13 34 8 2" xfId="4935"/>
    <cellStyle name="Millares 13 34 9" xfId="4936"/>
    <cellStyle name="Millares 13 34 9 2" xfId="4937"/>
    <cellStyle name="Millares 13 35" xfId="4938"/>
    <cellStyle name="Millares 13 35 10" xfId="4939"/>
    <cellStyle name="Millares 13 35 10 2" xfId="4940"/>
    <cellStyle name="Millares 13 35 11" xfId="4941"/>
    <cellStyle name="Millares 13 35 2" xfId="4942"/>
    <cellStyle name="Millares 13 35 2 2" xfId="4943"/>
    <cellStyle name="Millares 13 35 3" xfId="4944"/>
    <cellStyle name="Millares 13 35 3 2" xfId="4945"/>
    <cellStyle name="Millares 13 35 4" xfId="4946"/>
    <cellStyle name="Millares 13 35 4 2" xfId="4947"/>
    <cellStyle name="Millares 13 35 5" xfId="4948"/>
    <cellStyle name="Millares 13 35 5 2" xfId="4949"/>
    <cellStyle name="Millares 13 35 6" xfId="4950"/>
    <cellStyle name="Millares 13 35 6 2" xfId="4951"/>
    <cellStyle name="Millares 13 35 7" xfId="4952"/>
    <cellStyle name="Millares 13 35 7 2" xfId="4953"/>
    <cellStyle name="Millares 13 35 8" xfId="4954"/>
    <cellStyle name="Millares 13 35 8 2" xfId="4955"/>
    <cellStyle name="Millares 13 35 9" xfId="4956"/>
    <cellStyle name="Millares 13 35 9 2" xfId="4957"/>
    <cellStyle name="Millares 13 36" xfId="4958"/>
    <cellStyle name="Millares 13 36 10" xfId="4959"/>
    <cellStyle name="Millares 13 36 10 2" xfId="4960"/>
    <cellStyle name="Millares 13 36 11" xfId="4961"/>
    <cellStyle name="Millares 13 36 2" xfId="4962"/>
    <cellStyle name="Millares 13 36 2 2" xfId="4963"/>
    <cellStyle name="Millares 13 36 3" xfId="4964"/>
    <cellStyle name="Millares 13 36 3 2" xfId="4965"/>
    <cellStyle name="Millares 13 36 4" xfId="4966"/>
    <cellStyle name="Millares 13 36 4 2" xfId="4967"/>
    <cellStyle name="Millares 13 36 5" xfId="4968"/>
    <cellStyle name="Millares 13 36 5 2" xfId="4969"/>
    <cellStyle name="Millares 13 36 6" xfId="4970"/>
    <cellStyle name="Millares 13 36 6 2" xfId="4971"/>
    <cellStyle name="Millares 13 36 7" xfId="4972"/>
    <cellStyle name="Millares 13 36 7 2" xfId="4973"/>
    <cellStyle name="Millares 13 36 8" xfId="4974"/>
    <cellStyle name="Millares 13 36 8 2" xfId="4975"/>
    <cellStyle name="Millares 13 36 9" xfId="4976"/>
    <cellStyle name="Millares 13 36 9 2" xfId="4977"/>
    <cellStyle name="Millares 13 37" xfId="4978"/>
    <cellStyle name="Millares 13 37 10" xfId="4979"/>
    <cellStyle name="Millares 13 37 10 2" xfId="4980"/>
    <cellStyle name="Millares 13 37 11" xfId="4981"/>
    <cellStyle name="Millares 13 37 2" xfId="4982"/>
    <cellStyle name="Millares 13 37 2 2" xfId="4983"/>
    <cellStyle name="Millares 13 37 3" xfId="4984"/>
    <cellStyle name="Millares 13 37 3 2" xfId="4985"/>
    <cellStyle name="Millares 13 37 4" xfId="4986"/>
    <cellStyle name="Millares 13 37 4 2" xfId="4987"/>
    <cellStyle name="Millares 13 37 5" xfId="4988"/>
    <cellStyle name="Millares 13 37 5 2" xfId="4989"/>
    <cellStyle name="Millares 13 37 6" xfId="4990"/>
    <cellStyle name="Millares 13 37 6 2" xfId="4991"/>
    <cellStyle name="Millares 13 37 7" xfId="4992"/>
    <cellStyle name="Millares 13 37 7 2" xfId="4993"/>
    <cellStyle name="Millares 13 37 8" xfId="4994"/>
    <cellStyle name="Millares 13 37 8 2" xfId="4995"/>
    <cellStyle name="Millares 13 37 9" xfId="4996"/>
    <cellStyle name="Millares 13 37 9 2" xfId="4997"/>
    <cellStyle name="Millares 13 38" xfId="4998"/>
    <cellStyle name="Millares 13 38 10" xfId="4999"/>
    <cellStyle name="Millares 13 38 10 2" xfId="5000"/>
    <cellStyle name="Millares 13 38 11" xfId="5001"/>
    <cellStyle name="Millares 13 38 2" xfId="5002"/>
    <cellStyle name="Millares 13 38 2 2" xfId="5003"/>
    <cellStyle name="Millares 13 38 3" xfId="5004"/>
    <cellStyle name="Millares 13 38 3 2" xfId="5005"/>
    <cellStyle name="Millares 13 38 4" xfId="5006"/>
    <cellStyle name="Millares 13 38 4 2" xfId="5007"/>
    <cellStyle name="Millares 13 38 5" xfId="5008"/>
    <cellStyle name="Millares 13 38 5 2" xfId="5009"/>
    <cellStyle name="Millares 13 38 6" xfId="5010"/>
    <cellStyle name="Millares 13 38 6 2" xfId="5011"/>
    <cellStyle name="Millares 13 38 7" xfId="5012"/>
    <cellStyle name="Millares 13 38 7 2" xfId="5013"/>
    <cellStyle name="Millares 13 38 8" xfId="5014"/>
    <cellStyle name="Millares 13 38 8 2" xfId="5015"/>
    <cellStyle name="Millares 13 38 9" xfId="5016"/>
    <cellStyle name="Millares 13 38 9 2" xfId="5017"/>
    <cellStyle name="Millares 13 39" xfId="5018"/>
    <cellStyle name="Millares 13 39 10" xfId="5019"/>
    <cellStyle name="Millares 13 39 10 2" xfId="5020"/>
    <cellStyle name="Millares 13 39 11" xfId="5021"/>
    <cellStyle name="Millares 13 39 2" xfId="5022"/>
    <cellStyle name="Millares 13 39 2 2" xfId="5023"/>
    <cellStyle name="Millares 13 39 3" xfId="5024"/>
    <cellStyle name="Millares 13 39 3 2" xfId="5025"/>
    <cellStyle name="Millares 13 39 4" xfId="5026"/>
    <cellStyle name="Millares 13 39 4 2" xfId="5027"/>
    <cellStyle name="Millares 13 39 5" xfId="5028"/>
    <cellStyle name="Millares 13 39 5 2" xfId="5029"/>
    <cellStyle name="Millares 13 39 6" xfId="5030"/>
    <cellStyle name="Millares 13 39 6 2" xfId="5031"/>
    <cellStyle name="Millares 13 39 7" xfId="5032"/>
    <cellStyle name="Millares 13 39 7 2" xfId="5033"/>
    <cellStyle name="Millares 13 39 8" xfId="5034"/>
    <cellStyle name="Millares 13 39 8 2" xfId="5035"/>
    <cellStyle name="Millares 13 39 9" xfId="5036"/>
    <cellStyle name="Millares 13 39 9 2" xfId="5037"/>
    <cellStyle name="Millares 13 4" xfId="5038"/>
    <cellStyle name="Millares 13 4 10" xfId="5039"/>
    <cellStyle name="Millares 13 4 10 2" xfId="5040"/>
    <cellStyle name="Millares 13 4 11" xfId="5041"/>
    <cellStyle name="Millares 13 4 2" xfId="5042"/>
    <cellStyle name="Millares 13 4 2 2" xfId="5043"/>
    <cellStyle name="Millares 13 4 3" xfId="5044"/>
    <cellStyle name="Millares 13 4 3 2" xfId="5045"/>
    <cellStyle name="Millares 13 4 4" xfId="5046"/>
    <cellStyle name="Millares 13 4 4 2" xfId="5047"/>
    <cellStyle name="Millares 13 4 5" xfId="5048"/>
    <cellStyle name="Millares 13 4 5 2" xfId="5049"/>
    <cellStyle name="Millares 13 4 6" xfId="5050"/>
    <cellStyle name="Millares 13 4 6 2" xfId="5051"/>
    <cellStyle name="Millares 13 4 7" xfId="5052"/>
    <cellStyle name="Millares 13 4 7 2" xfId="5053"/>
    <cellStyle name="Millares 13 4 8" xfId="5054"/>
    <cellStyle name="Millares 13 4 8 2" xfId="5055"/>
    <cellStyle name="Millares 13 4 9" xfId="5056"/>
    <cellStyle name="Millares 13 4 9 2" xfId="5057"/>
    <cellStyle name="Millares 13 40" xfId="5058"/>
    <cellStyle name="Millares 13 40 10" xfId="5059"/>
    <cellStyle name="Millares 13 40 10 2" xfId="5060"/>
    <cellStyle name="Millares 13 40 11" xfId="5061"/>
    <cellStyle name="Millares 13 40 2" xfId="5062"/>
    <cellStyle name="Millares 13 40 2 2" xfId="5063"/>
    <cellStyle name="Millares 13 40 3" xfId="5064"/>
    <cellStyle name="Millares 13 40 3 2" xfId="5065"/>
    <cellStyle name="Millares 13 40 4" xfId="5066"/>
    <cellStyle name="Millares 13 40 4 2" xfId="5067"/>
    <cellStyle name="Millares 13 40 5" xfId="5068"/>
    <cellStyle name="Millares 13 40 5 2" xfId="5069"/>
    <cellStyle name="Millares 13 40 6" xfId="5070"/>
    <cellStyle name="Millares 13 40 6 2" xfId="5071"/>
    <cellStyle name="Millares 13 40 7" xfId="5072"/>
    <cellStyle name="Millares 13 40 7 2" xfId="5073"/>
    <cellStyle name="Millares 13 40 8" xfId="5074"/>
    <cellStyle name="Millares 13 40 8 2" xfId="5075"/>
    <cellStyle name="Millares 13 40 9" xfId="5076"/>
    <cellStyle name="Millares 13 40 9 2" xfId="5077"/>
    <cellStyle name="Millares 13 41" xfId="5078"/>
    <cellStyle name="Millares 13 41 10" xfId="5079"/>
    <cellStyle name="Millares 13 41 10 2" xfId="5080"/>
    <cellStyle name="Millares 13 41 11" xfId="5081"/>
    <cellStyle name="Millares 13 41 2" xfId="5082"/>
    <cellStyle name="Millares 13 41 2 2" xfId="5083"/>
    <cellStyle name="Millares 13 41 3" xfId="5084"/>
    <cellStyle name="Millares 13 41 3 2" xfId="5085"/>
    <cellStyle name="Millares 13 41 4" xfId="5086"/>
    <cellStyle name="Millares 13 41 4 2" xfId="5087"/>
    <cellStyle name="Millares 13 41 5" xfId="5088"/>
    <cellStyle name="Millares 13 41 5 2" xfId="5089"/>
    <cellStyle name="Millares 13 41 6" xfId="5090"/>
    <cellStyle name="Millares 13 41 6 2" xfId="5091"/>
    <cellStyle name="Millares 13 41 7" xfId="5092"/>
    <cellStyle name="Millares 13 41 7 2" xfId="5093"/>
    <cellStyle name="Millares 13 41 8" xfId="5094"/>
    <cellStyle name="Millares 13 41 8 2" xfId="5095"/>
    <cellStyle name="Millares 13 41 9" xfId="5096"/>
    <cellStyle name="Millares 13 41 9 2" xfId="5097"/>
    <cellStyle name="Millares 13 42" xfId="5098"/>
    <cellStyle name="Millares 13 42 10" xfId="5099"/>
    <cellStyle name="Millares 13 42 10 2" xfId="5100"/>
    <cellStyle name="Millares 13 42 11" xfId="5101"/>
    <cellStyle name="Millares 13 42 2" xfId="5102"/>
    <cellStyle name="Millares 13 42 2 2" xfId="5103"/>
    <cellStyle name="Millares 13 42 3" xfId="5104"/>
    <cellStyle name="Millares 13 42 3 2" xfId="5105"/>
    <cellStyle name="Millares 13 42 4" xfId="5106"/>
    <cellStyle name="Millares 13 42 4 2" xfId="5107"/>
    <cellStyle name="Millares 13 42 5" xfId="5108"/>
    <cellStyle name="Millares 13 42 5 2" xfId="5109"/>
    <cellStyle name="Millares 13 42 6" xfId="5110"/>
    <cellStyle name="Millares 13 42 6 2" xfId="5111"/>
    <cellStyle name="Millares 13 42 7" xfId="5112"/>
    <cellStyle name="Millares 13 42 7 2" xfId="5113"/>
    <cellStyle name="Millares 13 42 8" xfId="5114"/>
    <cellStyle name="Millares 13 42 8 2" xfId="5115"/>
    <cellStyle name="Millares 13 42 9" xfId="5116"/>
    <cellStyle name="Millares 13 42 9 2" xfId="5117"/>
    <cellStyle name="Millares 13 43" xfId="5118"/>
    <cellStyle name="Millares 13 43 10" xfId="5119"/>
    <cellStyle name="Millares 13 43 10 2" xfId="5120"/>
    <cellStyle name="Millares 13 43 11" xfId="5121"/>
    <cellStyle name="Millares 13 43 2" xfId="5122"/>
    <cellStyle name="Millares 13 43 2 2" xfId="5123"/>
    <cellStyle name="Millares 13 43 3" xfId="5124"/>
    <cellStyle name="Millares 13 43 3 2" xfId="5125"/>
    <cellStyle name="Millares 13 43 4" xfId="5126"/>
    <cellStyle name="Millares 13 43 4 2" xfId="5127"/>
    <cellStyle name="Millares 13 43 5" xfId="5128"/>
    <cellStyle name="Millares 13 43 5 2" xfId="5129"/>
    <cellStyle name="Millares 13 43 6" xfId="5130"/>
    <cellStyle name="Millares 13 43 6 2" xfId="5131"/>
    <cellStyle name="Millares 13 43 7" xfId="5132"/>
    <cellStyle name="Millares 13 43 7 2" xfId="5133"/>
    <cellStyle name="Millares 13 43 8" xfId="5134"/>
    <cellStyle name="Millares 13 43 8 2" xfId="5135"/>
    <cellStyle name="Millares 13 43 9" xfId="5136"/>
    <cellStyle name="Millares 13 43 9 2" xfId="5137"/>
    <cellStyle name="Millares 13 44" xfId="5138"/>
    <cellStyle name="Millares 13 44 10" xfId="5139"/>
    <cellStyle name="Millares 13 44 10 2" xfId="5140"/>
    <cellStyle name="Millares 13 44 11" xfId="5141"/>
    <cellStyle name="Millares 13 44 2" xfId="5142"/>
    <cellStyle name="Millares 13 44 2 2" xfId="5143"/>
    <cellStyle name="Millares 13 44 3" xfId="5144"/>
    <cellStyle name="Millares 13 44 3 2" xfId="5145"/>
    <cellStyle name="Millares 13 44 4" xfId="5146"/>
    <cellStyle name="Millares 13 44 4 2" xfId="5147"/>
    <cellStyle name="Millares 13 44 5" xfId="5148"/>
    <cellStyle name="Millares 13 44 5 2" xfId="5149"/>
    <cellStyle name="Millares 13 44 6" xfId="5150"/>
    <cellStyle name="Millares 13 44 6 2" xfId="5151"/>
    <cellStyle name="Millares 13 44 7" xfId="5152"/>
    <cellStyle name="Millares 13 44 7 2" xfId="5153"/>
    <cellStyle name="Millares 13 44 8" xfId="5154"/>
    <cellStyle name="Millares 13 44 8 2" xfId="5155"/>
    <cellStyle name="Millares 13 44 9" xfId="5156"/>
    <cellStyle name="Millares 13 44 9 2" xfId="5157"/>
    <cellStyle name="Millares 13 45" xfId="5158"/>
    <cellStyle name="Millares 13 45 10" xfId="5159"/>
    <cellStyle name="Millares 13 45 10 2" xfId="5160"/>
    <cellStyle name="Millares 13 45 11" xfId="5161"/>
    <cellStyle name="Millares 13 45 2" xfId="5162"/>
    <cellStyle name="Millares 13 45 2 2" xfId="5163"/>
    <cellStyle name="Millares 13 45 3" xfId="5164"/>
    <cellStyle name="Millares 13 45 3 2" xfId="5165"/>
    <cellStyle name="Millares 13 45 4" xfId="5166"/>
    <cellStyle name="Millares 13 45 4 2" xfId="5167"/>
    <cellStyle name="Millares 13 45 5" xfId="5168"/>
    <cellStyle name="Millares 13 45 5 2" xfId="5169"/>
    <cellStyle name="Millares 13 45 6" xfId="5170"/>
    <cellStyle name="Millares 13 45 6 2" xfId="5171"/>
    <cellStyle name="Millares 13 45 7" xfId="5172"/>
    <cellStyle name="Millares 13 45 7 2" xfId="5173"/>
    <cellStyle name="Millares 13 45 8" xfId="5174"/>
    <cellStyle name="Millares 13 45 8 2" xfId="5175"/>
    <cellStyle name="Millares 13 45 9" xfId="5176"/>
    <cellStyle name="Millares 13 45 9 2" xfId="5177"/>
    <cellStyle name="Millares 13 46" xfId="5178"/>
    <cellStyle name="Millares 13 46 10" xfId="5179"/>
    <cellStyle name="Millares 13 46 10 2" xfId="5180"/>
    <cellStyle name="Millares 13 46 11" xfId="5181"/>
    <cellStyle name="Millares 13 46 2" xfId="5182"/>
    <cellStyle name="Millares 13 46 2 2" xfId="5183"/>
    <cellStyle name="Millares 13 46 3" xfId="5184"/>
    <cellStyle name="Millares 13 46 3 2" xfId="5185"/>
    <cellStyle name="Millares 13 46 4" xfId="5186"/>
    <cellStyle name="Millares 13 46 4 2" xfId="5187"/>
    <cellStyle name="Millares 13 46 5" xfId="5188"/>
    <cellStyle name="Millares 13 46 5 2" xfId="5189"/>
    <cellStyle name="Millares 13 46 6" xfId="5190"/>
    <cellStyle name="Millares 13 46 6 2" xfId="5191"/>
    <cellStyle name="Millares 13 46 7" xfId="5192"/>
    <cellStyle name="Millares 13 46 7 2" xfId="5193"/>
    <cellStyle name="Millares 13 46 8" xfId="5194"/>
    <cellStyle name="Millares 13 46 8 2" xfId="5195"/>
    <cellStyle name="Millares 13 46 9" xfId="5196"/>
    <cellStyle name="Millares 13 46 9 2" xfId="5197"/>
    <cellStyle name="Millares 13 47" xfId="5198"/>
    <cellStyle name="Millares 13 47 10" xfId="5199"/>
    <cellStyle name="Millares 13 47 10 2" xfId="5200"/>
    <cellStyle name="Millares 13 47 11" xfId="5201"/>
    <cellStyle name="Millares 13 47 2" xfId="5202"/>
    <cellStyle name="Millares 13 47 2 2" xfId="5203"/>
    <cellStyle name="Millares 13 47 3" xfId="5204"/>
    <cellStyle name="Millares 13 47 3 2" xfId="5205"/>
    <cellStyle name="Millares 13 47 4" xfId="5206"/>
    <cellStyle name="Millares 13 47 4 2" xfId="5207"/>
    <cellStyle name="Millares 13 47 5" xfId="5208"/>
    <cellStyle name="Millares 13 47 5 2" xfId="5209"/>
    <cellStyle name="Millares 13 47 6" xfId="5210"/>
    <cellStyle name="Millares 13 47 6 2" xfId="5211"/>
    <cellStyle name="Millares 13 47 7" xfId="5212"/>
    <cellStyle name="Millares 13 47 7 2" xfId="5213"/>
    <cellStyle name="Millares 13 47 8" xfId="5214"/>
    <cellStyle name="Millares 13 47 8 2" xfId="5215"/>
    <cellStyle name="Millares 13 47 9" xfId="5216"/>
    <cellStyle name="Millares 13 47 9 2" xfId="5217"/>
    <cellStyle name="Millares 13 48" xfId="5218"/>
    <cellStyle name="Millares 13 48 10" xfId="5219"/>
    <cellStyle name="Millares 13 48 10 2" xfId="5220"/>
    <cellStyle name="Millares 13 48 11" xfId="5221"/>
    <cellStyle name="Millares 13 48 2" xfId="5222"/>
    <cellStyle name="Millares 13 48 2 2" xfId="5223"/>
    <cellStyle name="Millares 13 48 3" xfId="5224"/>
    <cellStyle name="Millares 13 48 3 2" xfId="5225"/>
    <cellStyle name="Millares 13 48 4" xfId="5226"/>
    <cellStyle name="Millares 13 48 4 2" xfId="5227"/>
    <cellStyle name="Millares 13 48 5" xfId="5228"/>
    <cellStyle name="Millares 13 48 5 2" xfId="5229"/>
    <cellStyle name="Millares 13 48 6" xfId="5230"/>
    <cellStyle name="Millares 13 48 6 2" xfId="5231"/>
    <cellStyle name="Millares 13 48 7" xfId="5232"/>
    <cellStyle name="Millares 13 48 7 2" xfId="5233"/>
    <cellStyle name="Millares 13 48 8" xfId="5234"/>
    <cellStyle name="Millares 13 48 8 2" xfId="5235"/>
    <cellStyle name="Millares 13 48 9" xfId="5236"/>
    <cellStyle name="Millares 13 48 9 2" xfId="5237"/>
    <cellStyle name="Millares 13 49" xfId="5238"/>
    <cellStyle name="Millares 13 49 10" xfId="5239"/>
    <cellStyle name="Millares 13 49 10 2" xfId="5240"/>
    <cellStyle name="Millares 13 49 11" xfId="5241"/>
    <cellStyle name="Millares 13 49 2" xfId="5242"/>
    <cellStyle name="Millares 13 49 2 2" xfId="5243"/>
    <cellStyle name="Millares 13 49 3" xfId="5244"/>
    <cellStyle name="Millares 13 49 3 2" xfId="5245"/>
    <cellStyle name="Millares 13 49 4" xfId="5246"/>
    <cellStyle name="Millares 13 49 4 2" xfId="5247"/>
    <cellStyle name="Millares 13 49 5" xfId="5248"/>
    <cellStyle name="Millares 13 49 5 2" xfId="5249"/>
    <cellStyle name="Millares 13 49 6" xfId="5250"/>
    <cellStyle name="Millares 13 49 6 2" xfId="5251"/>
    <cellStyle name="Millares 13 49 7" xfId="5252"/>
    <cellStyle name="Millares 13 49 7 2" xfId="5253"/>
    <cellStyle name="Millares 13 49 8" xfId="5254"/>
    <cellStyle name="Millares 13 49 8 2" xfId="5255"/>
    <cellStyle name="Millares 13 49 9" xfId="5256"/>
    <cellStyle name="Millares 13 49 9 2" xfId="5257"/>
    <cellStyle name="Millares 13 5" xfId="5258"/>
    <cellStyle name="Millares 13 5 10" xfId="5259"/>
    <cellStyle name="Millares 13 5 10 2" xfId="5260"/>
    <cellStyle name="Millares 13 5 11" xfId="5261"/>
    <cellStyle name="Millares 13 5 2" xfId="5262"/>
    <cellStyle name="Millares 13 5 2 2" xfId="5263"/>
    <cellStyle name="Millares 13 5 3" xfId="5264"/>
    <cellStyle name="Millares 13 5 3 2" xfId="5265"/>
    <cellStyle name="Millares 13 5 4" xfId="5266"/>
    <cellStyle name="Millares 13 5 4 2" xfId="5267"/>
    <cellStyle name="Millares 13 5 5" xfId="5268"/>
    <cellStyle name="Millares 13 5 5 2" xfId="5269"/>
    <cellStyle name="Millares 13 5 6" xfId="5270"/>
    <cellStyle name="Millares 13 5 6 2" xfId="5271"/>
    <cellStyle name="Millares 13 5 7" xfId="5272"/>
    <cellStyle name="Millares 13 5 7 2" xfId="5273"/>
    <cellStyle name="Millares 13 5 8" xfId="5274"/>
    <cellStyle name="Millares 13 5 8 2" xfId="5275"/>
    <cellStyle name="Millares 13 5 9" xfId="5276"/>
    <cellStyle name="Millares 13 5 9 2" xfId="5277"/>
    <cellStyle name="Millares 13 50" xfId="5278"/>
    <cellStyle name="Millares 13 50 10" xfId="5279"/>
    <cellStyle name="Millares 13 50 10 2" xfId="5280"/>
    <cellStyle name="Millares 13 50 11" xfId="5281"/>
    <cellStyle name="Millares 13 50 2" xfId="5282"/>
    <cellStyle name="Millares 13 50 2 2" xfId="5283"/>
    <cellStyle name="Millares 13 50 3" xfId="5284"/>
    <cellStyle name="Millares 13 50 3 2" xfId="5285"/>
    <cellStyle name="Millares 13 50 4" xfId="5286"/>
    <cellStyle name="Millares 13 50 4 2" xfId="5287"/>
    <cellStyle name="Millares 13 50 5" xfId="5288"/>
    <cellStyle name="Millares 13 50 5 2" xfId="5289"/>
    <cellStyle name="Millares 13 50 6" xfId="5290"/>
    <cellStyle name="Millares 13 50 6 2" xfId="5291"/>
    <cellStyle name="Millares 13 50 7" xfId="5292"/>
    <cellStyle name="Millares 13 50 7 2" xfId="5293"/>
    <cellStyle name="Millares 13 50 8" xfId="5294"/>
    <cellStyle name="Millares 13 50 8 2" xfId="5295"/>
    <cellStyle name="Millares 13 50 9" xfId="5296"/>
    <cellStyle name="Millares 13 50 9 2" xfId="5297"/>
    <cellStyle name="Millares 13 51" xfId="5298"/>
    <cellStyle name="Millares 13 51 10" xfId="5299"/>
    <cellStyle name="Millares 13 51 10 2" xfId="5300"/>
    <cellStyle name="Millares 13 51 11" xfId="5301"/>
    <cellStyle name="Millares 13 51 2" xfId="5302"/>
    <cellStyle name="Millares 13 51 2 2" xfId="5303"/>
    <cellStyle name="Millares 13 51 3" xfId="5304"/>
    <cellStyle name="Millares 13 51 3 2" xfId="5305"/>
    <cellStyle name="Millares 13 51 4" xfId="5306"/>
    <cellStyle name="Millares 13 51 4 2" xfId="5307"/>
    <cellStyle name="Millares 13 51 5" xfId="5308"/>
    <cellStyle name="Millares 13 51 5 2" xfId="5309"/>
    <cellStyle name="Millares 13 51 6" xfId="5310"/>
    <cellStyle name="Millares 13 51 6 2" xfId="5311"/>
    <cellStyle name="Millares 13 51 7" xfId="5312"/>
    <cellStyle name="Millares 13 51 7 2" xfId="5313"/>
    <cellStyle name="Millares 13 51 8" xfId="5314"/>
    <cellStyle name="Millares 13 51 8 2" xfId="5315"/>
    <cellStyle name="Millares 13 51 9" xfId="5316"/>
    <cellStyle name="Millares 13 51 9 2" xfId="5317"/>
    <cellStyle name="Millares 13 52" xfId="5318"/>
    <cellStyle name="Millares 13 52 10" xfId="5319"/>
    <cellStyle name="Millares 13 52 10 2" xfId="5320"/>
    <cellStyle name="Millares 13 52 11" xfId="5321"/>
    <cellStyle name="Millares 13 52 2" xfId="5322"/>
    <cellStyle name="Millares 13 52 2 2" xfId="5323"/>
    <cellStyle name="Millares 13 52 3" xfId="5324"/>
    <cellStyle name="Millares 13 52 3 2" xfId="5325"/>
    <cellStyle name="Millares 13 52 4" xfId="5326"/>
    <cellStyle name="Millares 13 52 4 2" xfId="5327"/>
    <cellStyle name="Millares 13 52 5" xfId="5328"/>
    <cellStyle name="Millares 13 52 5 2" xfId="5329"/>
    <cellStyle name="Millares 13 52 6" xfId="5330"/>
    <cellStyle name="Millares 13 52 6 2" xfId="5331"/>
    <cellStyle name="Millares 13 52 7" xfId="5332"/>
    <cellStyle name="Millares 13 52 7 2" xfId="5333"/>
    <cellStyle name="Millares 13 52 8" xfId="5334"/>
    <cellStyle name="Millares 13 52 8 2" xfId="5335"/>
    <cellStyle name="Millares 13 52 9" xfId="5336"/>
    <cellStyle name="Millares 13 52 9 2" xfId="5337"/>
    <cellStyle name="Millares 13 53" xfId="5338"/>
    <cellStyle name="Millares 13 53 10" xfId="5339"/>
    <cellStyle name="Millares 13 53 10 2" xfId="5340"/>
    <cellStyle name="Millares 13 53 11" xfId="5341"/>
    <cellStyle name="Millares 13 53 2" xfId="5342"/>
    <cellStyle name="Millares 13 53 2 2" xfId="5343"/>
    <cellStyle name="Millares 13 53 3" xfId="5344"/>
    <cellStyle name="Millares 13 53 3 2" xfId="5345"/>
    <cellStyle name="Millares 13 53 4" xfId="5346"/>
    <cellStyle name="Millares 13 53 4 2" xfId="5347"/>
    <cellStyle name="Millares 13 53 5" xfId="5348"/>
    <cellStyle name="Millares 13 53 5 2" xfId="5349"/>
    <cellStyle name="Millares 13 53 6" xfId="5350"/>
    <cellStyle name="Millares 13 53 6 2" xfId="5351"/>
    <cellStyle name="Millares 13 53 7" xfId="5352"/>
    <cellStyle name="Millares 13 53 7 2" xfId="5353"/>
    <cellStyle name="Millares 13 53 8" xfId="5354"/>
    <cellStyle name="Millares 13 53 8 2" xfId="5355"/>
    <cellStyle name="Millares 13 53 9" xfId="5356"/>
    <cellStyle name="Millares 13 53 9 2" xfId="5357"/>
    <cellStyle name="Millares 13 54" xfId="5358"/>
    <cellStyle name="Millares 13 54 10" xfId="5359"/>
    <cellStyle name="Millares 13 54 10 2" xfId="5360"/>
    <cellStyle name="Millares 13 54 11" xfId="5361"/>
    <cellStyle name="Millares 13 54 2" xfId="5362"/>
    <cellStyle name="Millares 13 54 2 2" xfId="5363"/>
    <cellStyle name="Millares 13 54 3" xfId="5364"/>
    <cellStyle name="Millares 13 54 3 2" xfId="5365"/>
    <cellStyle name="Millares 13 54 4" xfId="5366"/>
    <cellStyle name="Millares 13 54 4 2" xfId="5367"/>
    <cellStyle name="Millares 13 54 5" xfId="5368"/>
    <cellStyle name="Millares 13 54 5 2" xfId="5369"/>
    <cellStyle name="Millares 13 54 6" xfId="5370"/>
    <cellStyle name="Millares 13 54 6 2" xfId="5371"/>
    <cellStyle name="Millares 13 54 7" xfId="5372"/>
    <cellStyle name="Millares 13 54 7 2" xfId="5373"/>
    <cellStyle name="Millares 13 54 8" xfId="5374"/>
    <cellStyle name="Millares 13 54 8 2" xfId="5375"/>
    <cellStyle name="Millares 13 54 9" xfId="5376"/>
    <cellStyle name="Millares 13 54 9 2" xfId="5377"/>
    <cellStyle name="Millares 13 55" xfId="5378"/>
    <cellStyle name="Millares 13 55 10" xfId="5379"/>
    <cellStyle name="Millares 13 55 10 2" xfId="5380"/>
    <cellStyle name="Millares 13 55 11" xfId="5381"/>
    <cellStyle name="Millares 13 55 2" xfId="5382"/>
    <cellStyle name="Millares 13 55 2 2" xfId="5383"/>
    <cellStyle name="Millares 13 55 3" xfId="5384"/>
    <cellStyle name="Millares 13 55 3 2" xfId="5385"/>
    <cellStyle name="Millares 13 55 4" xfId="5386"/>
    <cellStyle name="Millares 13 55 4 2" xfId="5387"/>
    <cellStyle name="Millares 13 55 5" xfId="5388"/>
    <cellStyle name="Millares 13 55 5 2" xfId="5389"/>
    <cellStyle name="Millares 13 55 6" xfId="5390"/>
    <cellStyle name="Millares 13 55 6 2" xfId="5391"/>
    <cellStyle name="Millares 13 55 7" xfId="5392"/>
    <cellStyle name="Millares 13 55 7 2" xfId="5393"/>
    <cellStyle name="Millares 13 55 8" xfId="5394"/>
    <cellStyle name="Millares 13 55 8 2" xfId="5395"/>
    <cellStyle name="Millares 13 55 9" xfId="5396"/>
    <cellStyle name="Millares 13 55 9 2" xfId="5397"/>
    <cellStyle name="Millares 13 56" xfId="5398"/>
    <cellStyle name="Millares 13 56 10" xfId="5399"/>
    <cellStyle name="Millares 13 56 10 2" xfId="5400"/>
    <cellStyle name="Millares 13 56 11" xfId="5401"/>
    <cellStyle name="Millares 13 56 2" xfId="5402"/>
    <cellStyle name="Millares 13 56 2 2" xfId="5403"/>
    <cellStyle name="Millares 13 56 3" xfId="5404"/>
    <cellStyle name="Millares 13 56 3 2" xfId="5405"/>
    <cellStyle name="Millares 13 56 4" xfId="5406"/>
    <cellStyle name="Millares 13 56 4 2" xfId="5407"/>
    <cellStyle name="Millares 13 56 5" xfId="5408"/>
    <cellStyle name="Millares 13 56 5 2" xfId="5409"/>
    <cellStyle name="Millares 13 56 6" xfId="5410"/>
    <cellStyle name="Millares 13 56 6 2" xfId="5411"/>
    <cellStyle name="Millares 13 56 7" xfId="5412"/>
    <cellStyle name="Millares 13 56 7 2" xfId="5413"/>
    <cellStyle name="Millares 13 56 8" xfId="5414"/>
    <cellStyle name="Millares 13 56 8 2" xfId="5415"/>
    <cellStyle name="Millares 13 56 9" xfId="5416"/>
    <cellStyle name="Millares 13 56 9 2" xfId="5417"/>
    <cellStyle name="Millares 13 57" xfId="5418"/>
    <cellStyle name="Millares 13 57 10" xfId="5419"/>
    <cellStyle name="Millares 13 57 10 2" xfId="5420"/>
    <cellStyle name="Millares 13 57 11" xfId="5421"/>
    <cellStyle name="Millares 13 57 2" xfId="5422"/>
    <cellStyle name="Millares 13 57 2 2" xfId="5423"/>
    <cellStyle name="Millares 13 57 3" xfId="5424"/>
    <cellStyle name="Millares 13 57 3 2" xfId="5425"/>
    <cellStyle name="Millares 13 57 4" xfId="5426"/>
    <cellStyle name="Millares 13 57 4 2" xfId="5427"/>
    <cellStyle name="Millares 13 57 5" xfId="5428"/>
    <cellStyle name="Millares 13 57 5 2" xfId="5429"/>
    <cellStyle name="Millares 13 57 6" xfId="5430"/>
    <cellStyle name="Millares 13 57 6 2" xfId="5431"/>
    <cellStyle name="Millares 13 57 7" xfId="5432"/>
    <cellStyle name="Millares 13 57 7 2" xfId="5433"/>
    <cellStyle name="Millares 13 57 8" xfId="5434"/>
    <cellStyle name="Millares 13 57 8 2" xfId="5435"/>
    <cellStyle name="Millares 13 57 9" xfId="5436"/>
    <cellStyle name="Millares 13 57 9 2" xfId="5437"/>
    <cellStyle name="Millares 13 58" xfId="5438"/>
    <cellStyle name="Millares 13 58 10" xfId="5439"/>
    <cellStyle name="Millares 13 58 10 2" xfId="5440"/>
    <cellStyle name="Millares 13 58 11" xfId="5441"/>
    <cellStyle name="Millares 13 58 2" xfId="5442"/>
    <cellStyle name="Millares 13 58 2 2" xfId="5443"/>
    <cellStyle name="Millares 13 58 3" xfId="5444"/>
    <cellStyle name="Millares 13 58 3 2" xfId="5445"/>
    <cellStyle name="Millares 13 58 4" xfId="5446"/>
    <cellStyle name="Millares 13 58 4 2" xfId="5447"/>
    <cellStyle name="Millares 13 58 5" xfId="5448"/>
    <cellStyle name="Millares 13 58 5 2" xfId="5449"/>
    <cellStyle name="Millares 13 58 6" xfId="5450"/>
    <cellStyle name="Millares 13 58 6 2" xfId="5451"/>
    <cellStyle name="Millares 13 58 7" xfId="5452"/>
    <cellStyle name="Millares 13 58 7 2" xfId="5453"/>
    <cellStyle name="Millares 13 58 8" xfId="5454"/>
    <cellStyle name="Millares 13 58 8 2" xfId="5455"/>
    <cellStyle name="Millares 13 58 9" xfId="5456"/>
    <cellStyle name="Millares 13 58 9 2" xfId="5457"/>
    <cellStyle name="Millares 13 59" xfId="5458"/>
    <cellStyle name="Millares 13 59 10" xfId="5459"/>
    <cellStyle name="Millares 13 59 10 2" xfId="5460"/>
    <cellStyle name="Millares 13 59 11" xfId="5461"/>
    <cellStyle name="Millares 13 59 2" xfId="5462"/>
    <cellStyle name="Millares 13 59 2 2" xfId="5463"/>
    <cellStyle name="Millares 13 59 3" xfId="5464"/>
    <cellStyle name="Millares 13 59 3 2" xfId="5465"/>
    <cellStyle name="Millares 13 59 4" xfId="5466"/>
    <cellStyle name="Millares 13 59 4 2" xfId="5467"/>
    <cellStyle name="Millares 13 59 5" xfId="5468"/>
    <cellStyle name="Millares 13 59 5 2" xfId="5469"/>
    <cellStyle name="Millares 13 59 6" xfId="5470"/>
    <cellStyle name="Millares 13 59 6 2" xfId="5471"/>
    <cellStyle name="Millares 13 59 7" xfId="5472"/>
    <cellStyle name="Millares 13 59 7 2" xfId="5473"/>
    <cellStyle name="Millares 13 59 8" xfId="5474"/>
    <cellStyle name="Millares 13 59 8 2" xfId="5475"/>
    <cellStyle name="Millares 13 59 9" xfId="5476"/>
    <cellStyle name="Millares 13 59 9 2" xfId="5477"/>
    <cellStyle name="Millares 13 6" xfId="5478"/>
    <cellStyle name="Millares 13 6 10" xfId="5479"/>
    <cellStyle name="Millares 13 6 10 2" xfId="5480"/>
    <cellStyle name="Millares 13 6 11" xfId="5481"/>
    <cellStyle name="Millares 13 6 2" xfId="5482"/>
    <cellStyle name="Millares 13 6 2 2" xfId="5483"/>
    <cellStyle name="Millares 13 6 3" xfId="5484"/>
    <cellStyle name="Millares 13 6 3 2" xfId="5485"/>
    <cellStyle name="Millares 13 6 4" xfId="5486"/>
    <cellStyle name="Millares 13 6 4 2" xfId="5487"/>
    <cellStyle name="Millares 13 6 5" xfId="5488"/>
    <cellStyle name="Millares 13 6 5 2" xfId="5489"/>
    <cellStyle name="Millares 13 6 6" xfId="5490"/>
    <cellStyle name="Millares 13 6 6 2" xfId="5491"/>
    <cellStyle name="Millares 13 6 7" xfId="5492"/>
    <cellStyle name="Millares 13 6 7 2" xfId="5493"/>
    <cellStyle name="Millares 13 6 8" xfId="5494"/>
    <cellStyle name="Millares 13 6 8 2" xfId="5495"/>
    <cellStyle name="Millares 13 6 9" xfId="5496"/>
    <cellStyle name="Millares 13 6 9 2" xfId="5497"/>
    <cellStyle name="Millares 13 60" xfId="5498"/>
    <cellStyle name="Millares 13 60 10" xfId="5499"/>
    <cellStyle name="Millares 13 60 10 2" xfId="5500"/>
    <cellStyle name="Millares 13 60 11" xfId="5501"/>
    <cellStyle name="Millares 13 60 2" xfId="5502"/>
    <cellStyle name="Millares 13 60 2 2" xfId="5503"/>
    <cellStyle name="Millares 13 60 3" xfId="5504"/>
    <cellStyle name="Millares 13 60 3 2" xfId="5505"/>
    <cellStyle name="Millares 13 60 4" xfId="5506"/>
    <cellStyle name="Millares 13 60 4 2" xfId="5507"/>
    <cellStyle name="Millares 13 60 5" xfId="5508"/>
    <cellStyle name="Millares 13 60 5 2" xfId="5509"/>
    <cellStyle name="Millares 13 60 6" xfId="5510"/>
    <cellStyle name="Millares 13 60 6 2" xfId="5511"/>
    <cellStyle name="Millares 13 60 7" xfId="5512"/>
    <cellStyle name="Millares 13 60 7 2" xfId="5513"/>
    <cellStyle name="Millares 13 60 8" xfId="5514"/>
    <cellStyle name="Millares 13 60 8 2" xfId="5515"/>
    <cellStyle name="Millares 13 60 9" xfId="5516"/>
    <cellStyle name="Millares 13 60 9 2" xfId="5517"/>
    <cellStyle name="Millares 13 61" xfId="5518"/>
    <cellStyle name="Millares 13 61 10" xfId="5519"/>
    <cellStyle name="Millares 13 61 10 2" xfId="5520"/>
    <cellStyle name="Millares 13 61 11" xfId="5521"/>
    <cellStyle name="Millares 13 61 2" xfId="5522"/>
    <cellStyle name="Millares 13 61 2 2" xfId="5523"/>
    <cellStyle name="Millares 13 61 3" xfId="5524"/>
    <cellStyle name="Millares 13 61 3 2" xfId="5525"/>
    <cellStyle name="Millares 13 61 4" xfId="5526"/>
    <cellStyle name="Millares 13 61 4 2" xfId="5527"/>
    <cellStyle name="Millares 13 61 5" xfId="5528"/>
    <cellStyle name="Millares 13 61 5 2" xfId="5529"/>
    <cellStyle name="Millares 13 61 6" xfId="5530"/>
    <cellStyle name="Millares 13 61 6 2" xfId="5531"/>
    <cellStyle name="Millares 13 61 7" xfId="5532"/>
    <cellStyle name="Millares 13 61 7 2" xfId="5533"/>
    <cellStyle name="Millares 13 61 8" xfId="5534"/>
    <cellStyle name="Millares 13 61 8 2" xfId="5535"/>
    <cellStyle name="Millares 13 61 9" xfId="5536"/>
    <cellStyle name="Millares 13 61 9 2" xfId="5537"/>
    <cellStyle name="Millares 13 62" xfId="5538"/>
    <cellStyle name="Millares 13 62 10" xfId="5539"/>
    <cellStyle name="Millares 13 62 10 2" xfId="5540"/>
    <cellStyle name="Millares 13 62 11" xfId="5541"/>
    <cellStyle name="Millares 13 62 2" xfId="5542"/>
    <cellStyle name="Millares 13 62 2 2" xfId="5543"/>
    <cellStyle name="Millares 13 62 3" xfId="5544"/>
    <cellStyle name="Millares 13 62 3 2" xfId="5545"/>
    <cellStyle name="Millares 13 62 4" xfId="5546"/>
    <cellStyle name="Millares 13 62 4 2" xfId="5547"/>
    <cellStyle name="Millares 13 62 5" xfId="5548"/>
    <cellStyle name="Millares 13 62 5 2" xfId="5549"/>
    <cellStyle name="Millares 13 62 6" xfId="5550"/>
    <cellStyle name="Millares 13 62 6 2" xfId="5551"/>
    <cellStyle name="Millares 13 62 7" xfId="5552"/>
    <cellStyle name="Millares 13 62 7 2" xfId="5553"/>
    <cellStyle name="Millares 13 62 8" xfId="5554"/>
    <cellStyle name="Millares 13 62 8 2" xfId="5555"/>
    <cellStyle name="Millares 13 62 9" xfId="5556"/>
    <cellStyle name="Millares 13 62 9 2" xfId="5557"/>
    <cellStyle name="Millares 13 63" xfId="5558"/>
    <cellStyle name="Millares 13 63 10" xfId="5559"/>
    <cellStyle name="Millares 13 63 10 2" xfId="5560"/>
    <cellStyle name="Millares 13 63 11" xfId="5561"/>
    <cellStyle name="Millares 13 63 2" xfId="5562"/>
    <cellStyle name="Millares 13 63 2 2" xfId="5563"/>
    <cellStyle name="Millares 13 63 3" xfId="5564"/>
    <cellStyle name="Millares 13 63 3 2" xfId="5565"/>
    <cellStyle name="Millares 13 63 4" xfId="5566"/>
    <cellStyle name="Millares 13 63 4 2" xfId="5567"/>
    <cellStyle name="Millares 13 63 5" xfId="5568"/>
    <cellStyle name="Millares 13 63 5 2" xfId="5569"/>
    <cellStyle name="Millares 13 63 6" xfId="5570"/>
    <cellStyle name="Millares 13 63 6 2" xfId="5571"/>
    <cellStyle name="Millares 13 63 7" xfId="5572"/>
    <cellStyle name="Millares 13 63 7 2" xfId="5573"/>
    <cellStyle name="Millares 13 63 8" xfId="5574"/>
    <cellStyle name="Millares 13 63 8 2" xfId="5575"/>
    <cellStyle name="Millares 13 63 9" xfId="5576"/>
    <cellStyle name="Millares 13 63 9 2" xfId="5577"/>
    <cellStyle name="Millares 13 64" xfId="5578"/>
    <cellStyle name="Millares 13 64 10" xfId="5579"/>
    <cellStyle name="Millares 13 64 10 2" xfId="5580"/>
    <cellStyle name="Millares 13 64 11" xfId="5581"/>
    <cellStyle name="Millares 13 64 2" xfId="5582"/>
    <cellStyle name="Millares 13 64 2 2" xfId="5583"/>
    <cellStyle name="Millares 13 64 3" xfId="5584"/>
    <cellStyle name="Millares 13 64 3 2" xfId="5585"/>
    <cellStyle name="Millares 13 64 4" xfId="5586"/>
    <cellStyle name="Millares 13 64 4 2" xfId="5587"/>
    <cellStyle name="Millares 13 64 5" xfId="5588"/>
    <cellStyle name="Millares 13 64 5 2" xfId="5589"/>
    <cellStyle name="Millares 13 64 6" xfId="5590"/>
    <cellStyle name="Millares 13 64 6 2" xfId="5591"/>
    <cellStyle name="Millares 13 64 7" xfId="5592"/>
    <cellStyle name="Millares 13 64 7 2" xfId="5593"/>
    <cellStyle name="Millares 13 64 8" xfId="5594"/>
    <cellStyle name="Millares 13 64 8 2" xfId="5595"/>
    <cellStyle name="Millares 13 64 9" xfId="5596"/>
    <cellStyle name="Millares 13 64 9 2" xfId="5597"/>
    <cellStyle name="Millares 13 65" xfId="5598"/>
    <cellStyle name="Millares 13 65 10" xfId="5599"/>
    <cellStyle name="Millares 13 65 10 2" xfId="5600"/>
    <cellStyle name="Millares 13 65 11" xfId="5601"/>
    <cellStyle name="Millares 13 65 2" xfId="5602"/>
    <cellStyle name="Millares 13 65 2 2" xfId="5603"/>
    <cellStyle name="Millares 13 65 3" xfId="5604"/>
    <cellStyle name="Millares 13 65 3 2" xfId="5605"/>
    <cellStyle name="Millares 13 65 4" xfId="5606"/>
    <cellStyle name="Millares 13 65 4 2" xfId="5607"/>
    <cellStyle name="Millares 13 65 5" xfId="5608"/>
    <cellStyle name="Millares 13 65 5 2" xfId="5609"/>
    <cellStyle name="Millares 13 65 6" xfId="5610"/>
    <cellStyle name="Millares 13 65 6 2" xfId="5611"/>
    <cellStyle name="Millares 13 65 7" xfId="5612"/>
    <cellStyle name="Millares 13 65 7 2" xfId="5613"/>
    <cellStyle name="Millares 13 65 8" xfId="5614"/>
    <cellStyle name="Millares 13 65 8 2" xfId="5615"/>
    <cellStyle name="Millares 13 65 9" xfId="5616"/>
    <cellStyle name="Millares 13 65 9 2" xfId="5617"/>
    <cellStyle name="Millares 13 66" xfId="5618"/>
    <cellStyle name="Millares 13 66 10" xfId="5619"/>
    <cellStyle name="Millares 13 66 10 2" xfId="5620"/>
    <cellStyle name="Millares 13 66 11" xfId="5621"/>
    <cellStyle name="Millares 13 66 2" xfId="5622"/>
    <cellStyle name="Millares 13 66 2 2" xfId="5623"/>
    <cellStyle name="Millares 13 66 3" xfId="5624"/>
    <cellStyle name="Millares 13 66 3 2" xfId="5625"/>
    <cellStyle name="Millares 13 66 4" xfId="5626"/>
    <cellStyle name="Millares 13 66 4 2" xfId="5627"/>
    <cellStyle name="Millares 13 66 5" xfId="5628"/>
    <cellStyle name="Millares 13 66 5 2" xfId="5629"/>
    <cellStyle name="Millares 13 66 6" xfId="5630"/>
    <cellStyle name="Millares 13 66 6 2" xfId="5631"/>
    <cellStyle name="Millares 13 66 7" xfId="5632"/>
    <cellStyle name="Millares 13 66 7 2" xfId="5633"/>
    <cellStyle name="Millares 13 66 8" xfId="5634"/>
    <cellStyle name="Millares 13 66 8 2" xfId="5635"/>
    <cellStyle name="Millares 13 66 9" xfId="5636"/>
    <cellStyle name="Millares 13 66 9 2" xfId="5637"/>
    <cellStyle name="Millares 13 67" xfId="5638"/>
    <cellStyle name="Millares 13 67 10" xfId="5639"/>
    <cellStyle name="Millares 13 67 10 2" xfId="5640"/>
    <cellStyle name="Millares 13 67 11" xfId="5641"/>
    <cellStyle name="Millares 13 67 2" xfId="5642"/>
    <cellStyle name="Millares 13 67 2 2" xfId="5643"/>
    <cellStyle name="Millares 13 67 3" xfId="5644"/>
    <cellStyle name="Millares 13 67 3 2" xfId="5645"/>
    <cellStyle name="Millares 13 67 4" xfId="5646"/>
    <cellStyle name="Millares 13 67 4 2" xfId="5647"/>
    <cellStyle name="Millares 13 67 5" xfId="5648"/>
    <cellStyle name="Millares 13 67 5 2" xfId="5649"/>
    <cellStyle name="Millares 13 67 6" xfId="5650"/>
    <cellStyle name="Millares 13 67 6 2" xfId="5651"/>
    <cellStyle name="Millares 13 67 7" xfId="5652"/>
    <cellStyle name="Millares 13 67 7 2" xfId="5653"/>
    <cellStyle name="Millares 13 67 8" xfId="5654"/>
    <cellStyle name="Millares 13 67 8 2" xfId="5655"/>
    <cellStyle name="Millares 13 67 9" xfId="5656"/>
    <cellStyle name="Millares 13 67 9 2" xfId="5657"/>
    <cellStyle name="Millares 13 68" xfId="5658"/>
    <cellStyle name="Millares 13 68 10" xfId="5659"/>
    <cellStyle name="Millares 13 68 10 2" xfId="5660"/>
    <cellStyle name="Millares 13 68 11" xfId="5661"/>
    <cellStyle name="Millares 13 68 2" xfId="5662"/>
    <cellStyle name="Millares 13 68 2 2" xfId="5663"/>
    <cellStyle name="Millares 13 68 3" xfId="5664"/>
    <cellStyle name="Millares 13 68 3 2" xfId="5665"/>
    <cellStyle name="Millares 13 68 4" xfId="5666"/>
    <cellStyle name="Millares 13 68 4 2" xfId="5667"/>
    <cellStyle name="Millares 13 68 5" xfId="5668"/>
    <cellStyle name="Millares 13 68 5 2" xfId="5669"/>
    <cellStyle name="Millares 13 68 6" xfId="5670"/>
    <cellStyle name="Millares 13 68 6 2" xfId="5671"/>
    <cellStyle name="Millares 13 68 7" xfId="5672"/>
    <cellStyle name="Millares 13 68 7 2" xfId="5673"/>
    <cellStyle name="Millares 13 68 8" xfId="5674"/>
    <cellStyle name="Millares 13 68 8 2" xfId="5675"/>
    <cellStyle name="Millares 13 68 9" xfId="5676"/>
    <cellStyle name="Millares 13 68 9 2" xfId="5677"/>
    <cellStyle name="Millares 13 69" xfId="5678"/>
    <cellStyle name="Millares 13 69 10" xfId="5679"/>
    <cellStyle name="Millares 13 69 10 2" xfId="5680"/>
    <cellStyle name="Millares 13 69 11" xfId="5681"/>
    <cellStyle name="Millares 13 69 2" xfId="5682"/>
    <cellStyle name="Millares 13 69 2 2" xfId="5683"/>
    <cellStyle name="Millares 13 69 3" xfId="5684"/>
    <cellStyle name="Millares 13 69 3 2" xfId="5685"/>
    <cellStyle name="Millares 13 69 4" xfId="5686"/>
    <cellStyle name="Millares 13 69 4 2" xfId="5687"/>
    <cellStyle name="Millares 13 69 5" xfId="5688"/>
    <cellStyle name="Millares 13 69 5 2" xfId="5689"/>
    <cellStyle name="Millares 13 69 6" xfId="5690"/>
    <cellStyle name="Millares 13 69 6 2" xfId="5691"/>
    <cellStyle name="Millares 13 69 7" xfId="5692"/>
    <cellStyle name="Millares 13 69 7 2" xfId="5693"/>
    <cellStyle name="Millares 13 69 8" xfId="5694"/>
    <cellStyle name="Millares 13 69 8 2" xfId="5695"/>
    <cellStyle name="Millares 13 69 9" xfId="5696"/>
    <cellStyle name="Millares 13 69 9 2" xfId="5697"/>
    <cellStyle name="Millares 13 7" xfId="5698"/>
    <cellStyle name="Millares 13 7 10" xfId="5699"/>
    <cellStyle name="Millares 13 7 10 2" xfId="5700"/>
    <cellStyle name="Millares 13 7 11" xfId="5701"/>
    <cellStyle name="Millares 13 7 2" xfId="5702"/>
    <cellStyle name="Millares 13 7 2 2" xfId="5703"/>
    <cellStyle name="Millares 13 7 3" xfId="5704"/>
    <cellStyle name="Millares 13 7 3 2" xfId="5705"/>
    <cellStyle name="Millares 13 7 4" xfId="5706"/>
    <cellStyle name="Millares 13 7 4 2" xfId="5707"/>
    <cellStyle name="Millares 13 7 5" xfId="5708"/>
    <cellStyle name="Millares 13 7 5 2" xfId="5709"/>
    <cellStyle name="Millares 13 7 6" xfId="5710"/>
    <cellStyle name="Millares 13 7 6 2" xfId="5711"/>
    <cellStyle name="Millares 13 7 7" xfId="5712"/>
    <cellStyle name="Millares 13 7 7 2" xfId="5713"/>
    <cellStyle name="Millares 13 7 8" xfId="5714"/>
    <cellStyle name="Millares 13 7 8 2" xfId="5715"/>
    <cellStyle name="Millares 13 7 9" xfId="5716"/>
    <cellStyle name="Millares 13 7 9 2" xfId="5717"/>
    <cellStyle name="Millares 13 70" xfId="5718"/>
    <cellStyle name="Millares 13 70 10" xfId="5719"/>
    <cellStyle name="Millares 13 70 10 2" xfId="5720"/>
    <cellStyle name="Millares 13 70 11" xfId="5721"/>
    <cellStyle name="Millares 13 70 2" xfId="5722"/>
    <cellStyle name="Millares 13 70 2 2" xfId="5723"/>
    <cellStyle name="Millares 13 70 3" xfId="5724"/>
    <cellStyle name="Millares 13 70 3 2" xfId="5725"/>
    <cellStyle name="Millares 13 70 4" xfId="5726"/>
    <cellStyle name="Millares 13 70 4 2" xfId="5727"/>
    <cellStyle name="Millares 13 70 5" xfId="5728"/>
    <cellStyle name="Millares 13 70 5 2" xfId="5729"/>
    <cellStyle name="Millares 13 70 6" xfId="5730"/>
    <cellStyle name="Millares 13 70 6 2" xfId="5731"/>
    <cellStyle name="Millares 13 70 7" xfId="5732"/>
    <cellStyle name="Millares 13 70 7 2" xfId="5733"/>
    <cellStyle name="Millares 13 70 8" xfId="5734"/>
    <cellStyle name="Millares 13 70 8 2" xfId="5735"/>
    <cellStyle name="Millares 13 70 9" xfId="5736"/>
    <cellStyle name="Millares 13 70 9 2" xfId="5737"/>
    <cellStyle name="Millares 13 71" xfId="5738"/>
    <cellStyle name="Millares 13 71 10" xfId="5739"/>
    <cellStyle name="Millares 13 71 10 2" xfId="5740"/>
    <cellStyle name="Millares 13 71 11" xfId="5741"/>
    <cellStyle name="Millares 13 71 2" xfId="5742"/>
    <cellStyle name="Millares 13 71 2 2" xfId="5743"/>
    <cellStyle name="Millares 13 71 3" xfId="5744"/>
    <cellStyle name="Millares 13 71 3 2" xfId="5745"/>
    <cellStyle name="Millares 13 71 4" xfId="5746"/>
    <cellStyle name="Millares 13 71 4 2" xfId="5747"/>
    <cellStyle name="Millares 13 71 5" xfId="5748"/>
    <cellStyle name="Millares 13 71 5 2" xfId="5749"/>
    <cellStyle name="Millares 13 71 6" xfId="5750"/>
    <cellStyle name="Millares 13 71 6 2" xfId="5751"/>
    <cellStyle name="Millares 13 71 7" xfId="5752"/>
    <cellStyle name="Millares 13 71 7 2" xfId="5753"/>
    <cellStyle name="Millares 13 71 8" xfId="5754"/>
    <cellStyle name="Millares 13 71 8 2" xfId="5755"/>
    <cellStyle name="Millares 13 71 9" xfId="5756"/>
    <cellStyle name="Millares 13 71 9 2" xfId="5757"/>
    <cellStyle name="Millares 13 72" xfId="5758"/>
    <cellStyle name="Millares 13 72 10" xfId="5759"/>
    <cellStyle name="Millares 13 72 10 2" xfId="5760"/>
    <cellStyle name="Millares 13 72 11" xfId="5761"/>
    <cellStyle name="Millares 13 72 2" xfId="5762"/>
    <cellStyle name="Millares 13 72 2 2" xfId="5763"/>
    <cellStyle name="Millares 13 72 3" xfId="5764"/>
    <cellStyle name="Millares 13 72 3 2" xfId="5765"/>
    <cellStyle name="Millares 13 72 4" xfId="5766"/>
    <cellStyle name="Millares 13 72 4 2" xfId="5767"/>
    <cellStyle name="Millares 13 72 5" xfId="5768"/>
    <cellStyle name="Millares 13 72 5 2" xfId="5769"/>
    <cellStyle name="Millares 13 72 6" xfId="5770"/>
    <cellStyle name="Millares 13 72 6 2" xfId="5771"/>
    <cellStyle name="Millares 13 72 7" xfId="5772"/>
    <cellStyle name="Millares 13 72 7 2" xfId="5773"/>
    <cellStyle name="Millares 13 72 8" xfId="5774"/>
    <cellStyle name="Millares 13 72 8 2" xfId="5775"/>
    <cellStyle name="Millares 13 72 9" xfId="5776"/>
    <cellStyle name="Millares 13 72 9 2" xfId="5777"/>
    <cellStyle name="Millares 13 73" xfId="5778"/>
    <cellStyle name="Millares 13 73 10" xfId="5779"/>
    <cellStyle name="Millares 13 73 10 2" xfId="5780"/>
    <cellStyle name="Millares 13 73 11" xfId="5781"/>
    <cellStyle name="Millares 13 73 2" xfId="5782"/>
    <cellStyle name="Millares 13 73 2 2" xfId="5783"/>
    <cellStyle name="Millares 13 73 3" xfId="5784"/>
    <cellStyle name="Millares 13 73 3 2" xfId="5785"/>
    <cellStyle name="Millares 13 73 4" xfId="5786"/>
    <cellStyle name="Millares 13 73 4 2" xfId="5787"/>
    <cellStyle name="Millares 13 73 5" xfId="5788"/>
    <cellStyle name="Millares 13 73 5 2" xfId="5789"/>
    <cellStyle name="Millares 13 73 6" xfId="5790"/>
    <cellStyle name="Millares 13 73 6 2" xfId="5791"/>
    <cellStyle name="Millares 13 73 7" xfId="5792"/>
    <cellStyle name="Millares 13 73 7 2" xfId="5793"/>
    <cellStyle name="Millares 13 73 8" xfId="5794"/>
    <cellStyle name="Millares 13 73 8 2" xfId="5795"/>
    <cellStyle name="Millares 13 73 9" xfId="5796"/>
    <cellStyle name="Millares 13 73 9 2" xfId="5797"/>
    <cellStyle name="Millares 13 74" xfId="5798"/>
    <cellStyle name="Millares 13 74 10" xfId="5799"/>
    <cellStyle name="Millares 13 74 10 2" xfId="5800"/>
    <cellStyle name="Millares 13 74 11" xfId="5801"/>
    <cellStyle name="Millares 13 74 2" xfId="5802"/>
    <cellStyle name="Millares 13 74 2 2" xfId="5803"/>
    <cellStyle name="Millares 13 74 3" xfId="5804"/>
    <cellStyle name="Millares 13 74 3 2" xfId="5805"/>
    <cellStyle name="Millares 13 74 4" xfId="5806"/>
    <cellStyle name="Millares 13 74 4 2" xfId="5807"/>
    <cellStyle name="Millares 13 74 5" xfId="5808"/>
    <cellStyle name="Millares 13 74 5 2" xfId="5809"/>
    <cellStyle name="Millares 13 74 6" xfId="5810"/>
    <cellStyle name="Millares 13 74 6 2" xfId="5811"/>
    <cellStyle name="Millares 13 74 7" xfId="5812"/>
    <cellStyle name="Millares 13 74 7 2" xfId="5813"/>
    <cellStyle name="Millares 13 74 8" xfId="5814"/>
    <cellStyle name="Millares 13 74 8 2" xfId="5815"/>
    <cellStyle name="Millares 13 74 9" xfId="5816"/>
    <cellStyle name="Millares 13 74 9 2" xfId="5817"/>
    <cellStyle name="Millares 13 75" xfId="5818"/>
    <cellStyle name="Millares 13 75 10" xfId="5819"/>
    <cellStyle name="Millares 13 75 10 2" xfId="5820"/>
    <cellStyle name="Millares 13 75 11" xfId="5821"/>
    <cellStyle name="Millares 13 75 2" xfId="5822"/>
    <cellStyle name="Millares 13 75 2 2" xfId="5823"/>
    <cellStyle name="Millares 13 75 3" xfId="5824"/>
    <cellStyle name="Millares 13 75 3 2" xfId="5825"/>
    <cellStyle name="Millares 13 75 4" xfId="5826"/>
    <cellStyle name="Millares 13 75 4 2" xfId="5827"/>
    <cellStyle name="Millares 13 75 5" xfId="5828"/>
    <cellStyle name="Millares 13 75 5 2" xfId="5829"/>
    <cellStyle name="Millares 13 75 6" xfId="5830"/>
    <cellStyle name="Millares 13 75 6 2" xfId="5831"/>
    <cellStyle name="Millares 13 75 7" xfId="5832"/>
    <cellStyle name="Millares 13 75 7 2" xfId="5833"/>
    <cellStyle name="Millares 13 75 8" xfId="5834"/>
    <cellStyle name="Millares 13 75 8 2" xfId="5835"/>
    <cellStyle name="Millares 13 75 9" xfId="5836"/>
    <cellStyle name="Millares 13 75 9 2" xfId="5837"/>
    <cellStyle name="Millares 13 76" xfId="5838"/>
    <cellStyle name="Millares 13 76 10" xfId="5839"/>
    <cellStyle name="Millares 13 76 10 2" xfId="5840"/>
    <cellStyle name="Millares 13 76 11" xfId="5841"/>
    <cellStyle name="Millares 13 76 2" xfId="5842"/>
    <cellStyle name="Millares 13 76 2 2" xfId="5843"/>
    <cellStyle name="Millares 13 76 3" xfId="5844"/>
    <cellStyle name="Millares 13 76 3 2" xfId="5845"/>
    <cellStyle name="Millares 13 76 4" xfId="5846"/>
    <cellStyle name="Millares 13 76 4 2" xfId="5847"/>
    <cellStyle name="Millares 13 76 5" xfId="5848"/>
    <cellStyle name="Millares 13 76 5 2" xfId="5849"/>
    <cellStyle name="Millares 13 76 6" xfId="5850"/>
    <cellStyle name="Millares 13 76 6 2" xfId="5851"/>
    <cellStyle name="Millares 13 76 7" xfId="5852"/>
    <cellStyle name="Millares 13 76 7 2" xfId="5853"/>
    <cellStyle name="Millares 13 76 8" xfId="5854"/>
    <cellStyle name="Millares 13 76 8 2" xfId="5855"/>
    <cellStyle name="Millares 13 76 9" xfId="5856"/>
    <cellStyle name="Millares 13 76 9 2" xfId="5857"/>
    <cellStyle name="Millares 13 77" xfId="5858"/>
    <cellStyle name="Millares 13 77 10" xfId="5859"/>
    <cellStyle name="Millares 13 77 10 2" xfId="5860"/>
    <cellStyle name="Millares 13 77 11" xfId="5861"/>
    <cellStyle name="Millares 13 77 2" xfId="5862"/>
    <cellStyle name="Millares 13 77 2 2" xfId="5863"/>
    <cellStyle name="Millares 13 77 3" xfId="5864"/>
    <cellStyle name="Millares 13 77 3 2" xfId="5865"/>
    <cellStyle name="Millares 13 77 4" xfId="5866"/>
    <cellStyle name="Millares 13 77 4 2" xfId="5867"/>
    <cellStyle name="Millares 13 77 5" xfId="5868"/>
    <cellStyle name="Millares 13 77 5 2" xfId="5869"/>
    <cellStyle name="Millares 13 77 6" xfId="5870"/>
    <cellStyle name="Millares 13 77 6 2" xfId="5871"/>
    <cellStyle name="Millares 13 77 7" xfId="5872"/>
    <cellStyle name="Millares 13 77 7 2" xfId="5873"/>
    <cellStyle name="Millares 13 77 8" xfId="5874"/>
    <cellStyle name="Millares 13 77 8 2" xfId="5875"/>
    <cellStyle name="Millares 13 77 9" xfId="5876"/>
    <cellStyle name="Millares 13 77 9 2" xfId="5877"/>
    <cellStyle name="Millares 13 78" xfId="5878"/>
    <cellStyle name="Millares 13 78 10" xfId="5879"/>
    <cellStyle name="Millares 13 78 10 2" xfId="5880"/>
    <cellStyle name="Millares 13 78 11" xfId="5881"/>
    <cellStyle name="Millares 13 78 2" xfId="5882"/>
    <cellStyle name="Millares 13 78 2 2" xfId="5883"/>
    <cellStyle name="Millares 13 78 3" xfId="5884"/>
    <cellStyle name="Millares 13 78 3 2" xfId="5885"/>
    <cellStyle name="Millares 13 78 4" xfId="5886"/>
    <cellStyle name="Millares 13 78 4 2" xfId="5887"/>
    <cellStyle name="Millares 13 78 5" xfId="5888"/>
    <cellStyle name="Millares 13 78 5 2" xfId="5889"/>
    <cellStyle name="Millares 13 78 6" xfId="5890"/>
    <cellStyle name="Millares 13 78 6 2" xfId="5891"/>
    <cellStyle name="Millares 13 78 7" xfId="5892"/>
    <cellStyle name="Millares 13 78 7 2" xfId="5893"/>
    <cellStyle name="Millares 13 78 8" xfId="5894"/>
    <cellStyle name="Millares 13 78 8 2" xfId="5895"/>
    <cellStyle name="Millares 13 78 9" xfId="5896"/>
    <cellStyle name="Millares 13 78 9 2" xfId="5897"/>
    <cellStyle name="Millares 13 79" xfId="5898"/>
    <cellStyle name="Millares 13 79 10" xfId="5899"/>
    <cellStyle name="Millares 13 79 10 2" xfId="5900"/>
    <cellStyle name="Millares 13 79 11" xfId="5901"/>
    <cellStyle name="Millares 13 79 2" xfId="5902"/>
    <cellStyle name="Millares 13 79 2 2" xfId="5903"/>
    <cellStyle name="Millares 13 79 3" xfId="5904"/>
    <cellStyle name="Millares 13 79 3 2" xfId="5905"/>
    <cellStyle name="Millares 13 79 4" xfId="5906"/>
    <cellStyle name="Millares 13 79 4 2" xfId="5907"/>
    <cellStyle name="Millares 13 79 5" xfId="5908"/>
    <cellStyle name="Millares 13 79 5 2" xfId="5909"/>
    <cellStyle name="Millares 13 79 6" xfId="5910"/>
    <cellStyle name="Millares 13 79 6 2" xfId="5911"/>
    <cellStyle name="Millares 13 79 7" xfId="5912"/>
    <cellStyle name="Millares 13 79 7 2" xfId="5913"/>
    <cellStyle name="Millares 13 79 8" xfId="5914"/>
    <cellStyle name="Millares 13 79 8 2" xfId="5915"/>
    <cellStyle name="Millares 13 79 9" xfId="5916"/>
    <cellStyle name="Millares 13 79 9 2" xfId="5917"/>
    <cellStyle name="Millares 13 8" xfId="5918"/>
    <cellStyle name="Millares 13 8 10" xfId="5919"/>
    <cellStyle name="Millares 13 8 10 2" xfId="5920"/>
    <cellStyle name="Millares 13 8 11" xfId="5921"/>
    <cellStyle name="Millares 13 8 2" xfId="5922"/>
    <cellStyle name="Millares 13 8 2 2" xfId="5923"/>
    <cellStyle name="Millares 13 8 3" xfId="5924"/>
    <cellStyle name="Millares 13 8 3 2" xfId="5925"/>
    <cellStyle name="Millares 13 8 4" xfId="5926"/>
    <cellStyle name="Millares 13 8 4 2" xfId="5927"/>
    <cellStyle name="Millares 13 8 5" xfId="5928"/>
    <cellStyle name="Millares 13 8 5 2" xfId="5929"/>
    <cellStyle name="Millares 13 8 6" xfId="5930"/>
    <cellStyle name="Millares 13 8 6 2" xfId="5931"/>
    <cellStyle name="Millares 13 8 7" xfId="5932"/>
    <cellStyle name="Millares 13 8 7 2" xfId="5933"/>
    <cellStyle name="Millares 13 8 8" xfId="5934"/>
    <cellStyle name="Millares 13 8 8 2" xfId="5935"/>
    <cellStyle name="Millares 13 8 9" xfId="5936"/>
    <cellStyle name="Millares 13 8 9 2" xfId="5937"/>
    <cellStyle name="Millares 13 80" xfId="5938"/>
    <cellStyle name="Millares 13 80 10" xfId="5939"/>
    <cellStyle name="Millares 13 80 10 2" xfId="5940"/>
    <cellStyle name="Millares 13 80 11" xfId="5941"/>
    <cellStyle name="Millares 13 80 2" xfId="5942"/>
    <cellStyle name="Millares 13 80 2 2" xfId="5943"/>
    <cellStyle name="Millares 13 80 3" xfId="5944"/>
    <cellStyle name="Millares 13 80 3 2" xfId="5945"/>
    <cellStyle name="Millares 13 80 4" xfId="5946"/>
    <cellStyle name="Millares 13 80 4 2" xfId="5947"/>
    <cellStyle name="Millares 13 80 5" xfId="5948"/>
    <cellStyle name="Millares 13 80 5 2" xfId="5949"/>
    <cellStyle name="Millares 13 80 6" xfId="5950"/>
    <cellStyle name="Millares 13 80 6 2" xfId="5951"/>
    <cellStyle name="Millares 13 80 7" xfId="5952"/>
    <cellStyle name="Millares 13 80 7 2" xfId="5953"/>
    <cellStyle name="Millares 13 80 8" xfId="5954"/>
    <cellStyle name="Millares 13 80 8 2" xfId="5955"/>
    <cellStyle name="Millares 13 80 9" xfId="5956"/>
    <cellStyle name="Millares 13 80 9 2" xfId="5957"/>
    <cellStyle name="Millares 13 81" xfId="5958"/>
    <cellStyle name="Millares 13 81 10" xfId="5959"/>
    <cellStyle name="Millares 13 81 10 2" xfId="5960"/>
    <cellStyle name="Millares 13 81 11" xfId="5961"/>
    <cellStyle name="Millares 13 81 2" xfId="5962"/>
    <cellStyle name="Millares 13 81 2 2" xfId="5963"/>
    <cellStyle name="Millares 13 81 3" xfId="5964"/>
    <cellStyle name="Millares 13 81 3 2" xfId="5965"/>
    <cellStyle name="Millares 13 81 4" xfId="5966"/>
    <cellStyle name="Millares 13 81 4 2" xfId="5967"/>
    <cellStyle name="Millares 13 81 5" xfId="5968"/>
    <cellStyle name="Millares 13 81 5 2" xfId="5969"/>
    <cellStyle name="Millares 13 81 6" xfId="5970"/>
    <cellStyle name="Millares 13 81 6 2" xfId="5971"/>
    <cellStyle name="Millares 13 81 7" xfId="5972"/>
    <cellStyle name="Millares 13 81 7 2" xfId="5973"/>
    <cellStyle name="Millares 13 81 8" xfId="5974"/>
    <cellStyle name="Millares 13 81 8 2" xfId="5975"/>
    <cellStyle name="Millares 13 81 9" xfId="5976"/>
    <cellStyle name="Millares 13 81 9 2" xfId="5977"/>
    <cellStyle name="Millares 13 82" xfId="5978"/>
    <cellStyle name="Millares 13 82 2" xfId="5979"/>
    <cellStyle name="Millares 13 83" xfId="5980"/>
    <cellStyle name="Millares 13 83 2" xfId="5981"/>
    <cellStyle name="Millares 13 84" xfId="5982"/>
    <cellStyle name="Millares 13 84 2" xfId="5983"/>
    <cellStyle name="Millares 13 85" xfId="5984"/>
    <cellStyle name="Millares 13 85 2" xfId="5985"/>
    <cellStyle name="Millares 13 86" xfId="5986"/>
    <cellStyle name="Millares 13 86 2" xfId="5987"/>
    <cellStyle name="Millares 13 87" xfId="5988"/>
    <cellStyle name="Millares 13 87 2" xfId="5989"/>
    <cellStyle name="Millares 13 88" xfId="5990"/>
    <cellStyle name="Millares 13 88 2" xfId="5991"/>
    <cellStyle name="Millares 13 89" xfId="5992"/>
    <cellStyle name="Millares 13 89 2" xfId="5993"/>
    <cellStyle name="Millares 13 9" xfId="5994"/>
    <cellStyle name="Millares 13 9 10" xfId="5995"/>
    <cellStyle name="Millares 13 9 10 2" xfId="5996"/>
    <cellStyle name="Millares 13 9 11" xfId="5997"/>
    <cellStyle name="Millares 13 9 2" xfId="5998"/>
    <cellStyle name="Millares 13 9 2 2" xfId="5999"/>
    <cellStyle name="Millares 13 9 3" xfId="6000"/>
    <cellStyle name="Millares 13 9 3 2" xfId="6001"/>
    <cellStyle name="Millares 13 9 4" xfId="6002"/>
    <cellStyle name="Millares 13 9 4 2" xfId="6003"/>
    <cellStyle name="Millares 13 9 5" xfId="6004"/>
    <cellStyle name="Millares 13 9 5 2" xfId="6005"/>
    <cellStyle name="Millares 13 9 6" xfId="6006"/>
    <cellStyle name="Millares 13 9 6 2" xfId="6007"/>
    <cellStyle name="Millares 13 9 7" xfId="6008"/>
    <cellStyle name="Millares 13 9 7 2" xfId="6009"/>
    <cellStyle name="Millares 13 9 8" xfId="6010"/>
    <cellStyle name="Millares 13 9 8 2" xfId="6011"/>
    <cellStyle name="Millares 13 9 9" xfId="6012"/>
    <cellStyle name="Millares 13 9 9 2" xfId="6013"/>
    <cellStyle name="Millares 13 90" xfId="6014"/>
    <cellStyle name="Millares 13 90 2" xfId="6015"/>
    <cellStyle name="Millares 13 91" xfId="6016"/>
    <cellStyle name="Millares 13 91 2" xfId="6017"/>
    <cellStyle name="Millares 13 92" xfId="6018"/>
    <cellStyle name="Millares 13 92 2" xfId="6019"/>
    <cellStyle name="Millares 13 93" xfId="6020"/>
    <cellStyle name="Millares 13 94" xfId="6021"/>
    <cellStyle name="Millares 13_ANALISIS MARZO  2009 INVECO" xfId="6022"/>
    <cellStyle name="Millares 14" xfId="6"/>
    <cellStyle name="Millares 14 10" xfId="6023"/>
    <cellStyle name="Millares 14 10 10" xfId="6024"/>
    <cellStyle name="Millares 14 10 10 2" xfId="6025"/>
    <cellStyle name="Millares 14 10 11" xfId="6026"/>
    <cellStyle name="Millares 14 10 2" xfId="6027"/>
    <cellStyle name="Millares 14 10 2 2" xfId="6028"/>
    <cellStyle name="Millares 14 10 3" xfId="6029"/>
    <cellStyle name="Millares 14 10 3 2" xfId="6030"/>
    <cellStyle name="Millares 14 10 3 2 2" xfId="6031"/>
    <cellStyle name="Millares 14 10 3 3" xfId="6032"/>
    <cellStyle name="Millares 14 10 4" xfId="6033"/>
    <cellStyle name="Millares 14 10 4 2" xfId="6034"/>
    <cellStyle name="Millares 14 10 5" xfId="6035"/>
    <cellStyle name="Millares 14 10 5 2" xfId="6036"/>
    <cellStyle name="Millares 14 10 6" xfId="6037"/>
    <cellStyle name="Millares 14 10 6 2" xfId="6038"/>
    <cellStyle name="Millares 14 10 6 2 2" xfId="6039"/>
    <cellStyle name="Millares 14 10 6 3" xfId="6040"/>
    <cellStyle name="Millares 14 10 6 3 2" xfId="6041"/>
    <cellStyle name="Millares 14 10 6 4" xfId="6042"/>
    <cellStyle name="Millares 14 10 6 4 2" xfId="6043"/>
    <cellStyle name="Millares 14 10 6 5" xfId="6044"/>
    <cellStyle name="Millares 14 10 6 5 2" xfId="6045"/>
    <cellStyle name="Millares 14 10 6 6" xfId="6046"/>
    <cellStyle name="Millares 14 10 6 6 2" xfId="6047"/>
    <cellStyle name="Millares 14 10 6 6 2 2" xfId="6048"/>
    <cellStyle name="Millares 14 10 6 6 3" xfId="6049"/>
    <cellStyle name="Millares 14 10 6 7" xfId="6050"/>
    <cellStyle name="Millares 14 10 6 7 2" xfId="6051"/>
    <cellStyle name="Millares 14 10 6 7 2 2" xfId="6052"/>
    <cellStyle name="Millares 14 10 6 7 3" xfId="6053"/>
    <cellStyle name="Millares 14 10 6 8" xfId="6054"/>
    <cellStyle name="Millares 14 10 7" xfId="6055"/>
    <cellStyle name="Millares 14 10 7 2" xfId="6056"/>
    <cellStyle name="Millares 14 10 8" xfId="6057"/>
    <cellStyle name="Millares 14 10 8 2" xfId="6058"/>
    <cellStyle name="Millares 14 10 9" xfId="6059"/>
    <cellStyle name="Millares 14 10 9 2" xfId="6060"/>
    <cellStyle name="Millares 14 11" xfId="6061"/>
    <cellStyle name="Millares 14 11 10" xfId="6062"/>
    <cellStyle name="Millares 14 11 10 2" xfId="6063"/>
    <cellStyle name="Millares 14 11 11" xfId="6064"/>
    <cellStyle name="Millares 14 11 2" xfId="6065"/>
    <cellStyle name="Millares 14 11 2 2" xfId="6066"/>
    <cellStyle name="Millares 14 11 3" xfId="6067"/>
    <cellStyle name="Millares 14 11 3 2" xfId="6068"/>
    <cellStyle name="Millares 14 11 4" xfId="6069"/>
    <cellStyle name="Millares 14 11 4 2" xfId="6070"/>
    <cellStyle name="Millares 14 11 5" xfId="6071"/>
    <cellStyle name="Millares 14 11 5 2" xfId="6072"/>
    <cellStyle name="Millares 14 11 6" xfId="6073"/>
    <cellStyle name="Millares 14 11 6 2" xfId="6074"/>
    <cellStyle name="Millares 14 11 7" xfId="6075"/>
    <cellStyle name="Millares 14 11 7 2" xfId="6076"/>
    <cellStyle name="Millares 14 11 8" xfId="6077"/>
    <cellStyle name="Millares 14 11 8 2" xfId="6078"/>
    <cellStyle name="Millares 14 11 9" xfId="6079"/>
    <cellStyle name="Millares 14 11 9 2" xfId="6080"/>
    <cellStyle name="Millares 14 12" xfId="6081"/>
    <cellStyle name="Millares 14 12 10" xfId="6082"/>
    <cellStyle name="Millares 14 12 10 2" xfId="6083"/>
    <cellStyle name="Millares 14 12 11" xfId="6084"/>
    <cellStyle name="Millares 14 12 2" xfId="6085"/>
    <cellStyle name="Millares 14 12 2 2" xfId="6086"/>
    <cellStyle name="Millares 14 12 3" xfId="6087"/>
    <cellStyle name="Millares 14 12 3 2" xfId="6088"/>
    <cellStyle name="Millares 14 12 4" xfId="6089"/>
    <cellStyle name="Millares 14 12 4 2" xfId="6090"/>
    <cellStyle name="Millares 14 12 5" xfId="6091"/>
    <cellStyle name="Millares 14 12 5 2" xfId="6092"/>
    <cellStyle name="Millares 14 12 6" xfId="6093"/>
    <cellStyle name="Millares 14 12 6 2" xfId="6094"/>
    <cellStyle name="Millares 14 12 7" xfId="6095"/>
    <cellStyle name="Millares 14 12 7 2" xfId="6096"/>
    <cellStyle name="Millares 14 12 8" xfId="6097"/>
    <cellStyle name="Millares 14 12 8 2" xfId="6098"/>
    <cellStyle name="Millares 14 12 9" xfId="6099"/>
    <cellStyle name="Millares 14 12 9 2" xfId="6100"/>
    <cellStyle name="Millares 14 13" xfId="6101"/>
    <cellStyle name="Millares 14 13 10" xfId="6102"/>
    <cellStyle name="Millares 14 13 10 2" xfId="6103"/>
    <cellStyle name="Millares 14 13 11" xfId="6104"/>
    <cellStyle name="Millares 14 13 2" xfId="6105"/>
    <cellStyle name="Millares 14 13 2 2" xfId="6106"/>
    <cellStyle name="Millares 14 13 3" xfId="6107"/>
    <cellStyle name="Millares 14 13 3 2" xfId="6108"/>
    <cellStyle name="Millares 14 13 4" xfId="6109"/>
    <cellStyle name="Millares 14 13 4 2" xfId="6110"/>
    <cellStyle name="Millares 14 13 5" xfId="6111"/>
    <cellStyle name="Millares 14 13 5 2" xfId="6112"/>
    <cellStyle name="Millares 14 13 6" xfId="6113"/>
    <cellStyle name="Millares 14 13 6 2" xfId="6114"/>
    <cellStyle name="Millares 14 13 7" xfId="6115"/>
    <cellStyle name="Millares 14 13 7 2" xfId="6116"/>
    <cellStyle name="Millares 14 13 8" xfId="6117"/>
    <cellStyle name="Millares 14 13 8 2" xfId="6118"/>
    <cellStyle name="Millares 14 13 9" xfId="6119"/>
    <cellStyle name="Millares 14 13 9 2" xfId="6120"/>
    <cellStyle name="Millares 14 14" xfId="6121"/>
    <cellStyle name="Millares 14 14 10" xfId="6122"/>
    <cellStyle name="Millares 14 14 10 2" xfId="6123"/>
    <cellStyle name="Millares 14 14 11" xfId="6124"/>
    <cellStyle name="Millares 14 14 2" xfId="6125"/>
    <cellStyle name="Millares 14 14 2 2" xfId="6126"/>
    <cellStyle name="Millares 14 14 3" xfId="6127"/>
    <cellStyle name="Millares 14 14 3 2" xfId="6128"/>
    <cellStyle name="Millares 14 14 4" xfId="6129"/>
    <cellStyle name="Millares 14 14 4 2" xfId="6130"/>
    <cellStyle name="Millares 14 14 5" xfId="6131"/>
    <cellStyle name="Millares 14 14 5 2" xfId="6132"/>
    <cellStyle name="Millares 14 14 6" xfId="6133"/>
    <cellStyle name="Millares 14 14 6 2" xfId="6134"/>
    <cellStyle name="Millares 14 14 7" xfId="6135"/>
    <cellStyle name="Millares 14 14 7 2" xfId="6136"/>
    <cellStyle name="Millares 14 14 8" xfId="6137"/>
    <cellStyle name="Millares 14 14 8 2" xfId="6138"/>
    <cellStyle name="Millares 14 14 9" xfId="6139"/>
    <cellStyle name="Millares 14 14 9 2" xfId="6140"/>
    <cellStyle name="Millares 14 15" xfId="6141"/>
    <cellStyle name="Millares 14 15 10" xfId="6142"/>
    <cellStyle name="Millares 14 15 10 2" xfId="6143"/>
    <cellStyle name="Millares 14 15 11" xfId="6144"/>
    <cellStyle name="Millares 14 15 2" xfId="6145"/>
    <cellStyle name="Millares 14 15 2 2" xfId="6146"/>
    <cellStyle name="Millares 14 15 3" xfId="6147"/>
    <cellStyle name="Millares 14 15 3 2" xfId="6148"/>
    <cellStyle name="Millares 14 15 4" xfId="6149"/>
    <cellStyle name="Millares 14 15 4 2" xfId="6150"/>
    <cellStyle name="Millares 14 15 5" xfId="6151"/>
    <cellStyle name="Millares 14 15 5 2" xfId="6152"/>
    <cellStyle name="Millares 14 15 6" xfId="6153"/>
    <cellStyle name="Millares 14 15 6 2" xfId="6154"/>
    <cellStyle name="Millares 14 15 7" xfId="6155"/>
    <cellStyle name="Millares 14 15 7 2" xfId="6156"/>
    <cellStyle name="Millares 14 15 8" xfId="6157"/>
    <cellStyle name="Millares 14 15 8 2" xfId="6158"/>
    <cellStyle name="Millares 14 15 9" xfId="6159"/>
    <cellStyle name="Millares 14 15 9 2" xfId="6160"/>
    <cellStyle name="Millares 14 16" xfId="6161"/>
    <cellStyle name="Millares 14 16 2" xfId="6162"/>
    <cellStyle name="Millares 14 17" xfId="6163"/>
    <cellStyle name="Millares 14 17 2" xfId="6164"/>
    <cellStyle name="Millares 14 17 2 2" xfId="6165"/>
    <cellStyle name="Millares 14 17 3" xfId="6166"/>
    <cellStyle name="Millares 14 18" xfId="6167"/>
    <cellStyle name="Millares 14 18 2" xfId="6168"/>
    <cellStyle name="Millares 14 19" xfId="6169"/>
    <cellStyle name="Millares 14 19 2" xfId="6170"/>
    <cellStyle name="Millares 14 2" xfId="6171"/>
    <cellStyle name="Millares 14 2 10" xfId="6172"/>
    <cellStyle name="Millares 14 2 10 2" xfId="6173"/>
    <cellStyle name="Millares 14 2 11" xfId="6174"/>
    <cellStyle name="Millares 14 2 2" xfId="6175"/>
    <cellStyle name="Millares 14 2 2 2" xfId="6176"/>
    <cellStyle name="Millares 14 2 3" xfId="6177"/>
    <cellStyle name="Millares 14 2 3 2" xfId="6178"/>
    <cellStyle name="Millares 14 2 4" xfId="6179"/>
    <cellStyle name="Millares 14 2 4 2" xfId="6180"/>
    <cellStyle name="Millares 14 2 5" xfId="6181"/>
    <cellStyle name="Millares 14 2 5 2" xfId="6182"/>
    <cellStyle name="Millares 14 2 6" xfId="6183"/>
    <cellStyle name="Millares 14 2 6 2" xfId="6184"/>
    <cellStyle name="Millares 14 2 7" xfId="6185"/>
    <cellStyle name="Millares 14 2 7 2" xfId="6186"/>
    <cellStyle name="Millares 14 2 8" xfId="6187"/>
    <cellStyle name="Millares 14 2 8 2" xfId="6188"/>
    <cellStyle name="Millares 14 2 9" xfId="6189"/>
    <cellStyle name="Millares 14 2 9 2" xfId="6190"/>
    <cellStyle name="Millares 14 20" xfId="6191"/>
    <cellStyle name="Millares 14 20 2" xfId="6192"/>
    <cellStyle name="Millares 14 21" xfId="6193"/>
    <cellStyle name="Millares 14 21 2" xfId="6194"/>
    <cellStyle name="Millares 14 22" xfId="6195"/>
    <cellStyle name="Millares 14 22 2" xfId="6196"/>
    <cellStyle name="Millares 14 23" xfId="6197"/>
    <cellStyle name="Millares 14 23 2" xfId="6198"/>
    <cellStyle name="Millares 14 24" xfId="6199"/>
    <cellStyle name="Millares 14 24 2" xfId="6200"/>
    <cellStyle name="Millares 14 25" xfId="6201"/>
    <cellStyle name="Millares 14 25 2" xfId="6202"/>
    <cellStyle name="Millares 14 26" xfId="6203"/>
    <cellStyle name="Millares 14 26 2" xfId="6204"/>
    <cellStyle name="Millares 14 27" xfId="6205"/>
    <cellStyle name="Millares 14 28" xfId="6206"/>
    <cellStyle name="Millares 14 3" xfId="6207"/>
    <cellStyle name="Millares 14 3 10" xfId="6208"/>
    <cellStyle name="Millares 14 3 10 2" xfId="6209"/>
    <cellStyle name="Millares 14 3 11" xfId="6210"/>
    <cellStyle name="Millares 14 3 2" xfId="6211"/>
    <cellStyle name="Millares 14 3 2 2" xfId="6212"/>
    <cellStyle name="Millares 14 3 3" xfId="6213"/>
    <cellStyle name="Millares 14 3 3 2" xfId="6214"/>
    <cellStyle name="Millares 14 3 4" xfId="6215"/>
    <cellStyle name="Millares 14 3 4 2" xfId="6216"/>
    <cellStyle name="Millares 14 3 5" xfId="6217"/>
    <cellStyle name="Millares 14 3 5 2" xfId="6218"/>
    <cellStyle name="Millares 14 3 6" xfId="6219"/>
    <cellStyle name="Millares 14 3 6 2" xfId="6220"/>
    <cellStyle name="Millares 14 3 7" xfId="6221"/>
    <cellStyle name="Millares 14 3 7 2" xfId="6222"/>
    <cellStyle name="Millares 14 3 8" xfId="6223"/>
    <cellStyle name="Millares 14 3 8 2" xfId="6224"/>
    <cellStyle name="Millares 14 3 9" xfId="6225"/>
    <cellStyle name="Millares 14 3 9 2" xfId="6226"/>
    <cellStyle name="Millares 14 4" xfId="6227"/>
    <cellStyle name="Millares 14 4 10" xfId="6228"/>
    <cellStyle name="Millares 14 4 10 2" xfId="6229"/>
    <cellStyle name="Millares 14 4 11" xfId="6230"/>
    <cellStyle name="Millares 14 4 2" xfId="6231"/>
    <cellStyle name="Millares 14 4 2 2" xfId="6232"/>
    <cellStyle name="Millares 14 4 3" xfId="6233"/>
    <cellStyle name="Millares 14 4 3 2" xfId="6234"/>
    <cellStyle name="Millares 14 4 4" xfId="6235"/>
    <cellStyle name="Millares 14 4 4 2" xfId="6236"/>
    <cellStyle name="Millares 14 4 5" xfId="6237"/>
    <cellStyle name="Millares 14 4 5 2" xfId="6238"/>
    <cellStyle name="Millares 14 4 6" xfId="6239"/>
    <cellStyle name="Millares 14 4 6 2" xfId="6240"/>
    <cellStyle name="Millares 14 4 7" xfId="6241"/>
    <cellStyle name="Millares 14 4 7 2" xfId="6242"/>
    <cellStyle name="Millares 14 4 8" xfId="6243"/>
    <cellStyle name="Millares 14 4 8 2" xfId="6244"/>
    <cellStyle name="Millares 14 4 9" xfId="6245"/>
    <cellStyle name="Millares 14 4 9 2" xfId="6246"/>
    <cellStyle name="Millares 14 5" xfId="6247"/>
    <cellStyle name="Millares 14 5 10" xfId="6248"/>
    <cellStyle name="Millares 14 5 10 2" xfId="6249"/>
    <cellStyle name="Millares 14 5 11" xfId="6250"/>
    <cellStyle name="Millares 14 5 2" xfId="6251"/>
    <cellStyle name="Millares 14 5 2 2" xfId="6252"/>
    <cellStyle name="Millares 14 5 3" xfId="6253"/>
    <cellStyle name="Millares 14 5 3 2" xfId="6254"/>
    <cellStyle name="Millares 14 5 4" xfId="6255"/>
    <cellStyle name="Millares 14 5 4 2" xfId="6256"/>
    <cellStyle name="Millares 14 5 5" xfId="6257"/>
    <cellStyle name="Millares 14 5 5 2" xfId="6258"/>
    <cellStyle name="Millares 14 5 6" xfId="6259"/>
    <cellStyle name="Millares 14 5 6 2" xfId="6260"/>
    <cellStyle name="Millares 14 5 7" xfId="6261"/>
    <cellStyle name="Millares 14 5 7 2" xfId="6262"/>
    <cellStyle name="Millares 14 5 8" xfId="6263"/>
    <cellStyle name="Millares 14 5 8 2" xfId="6264"/>
    <cellStyle name="Millares 14 5 9" xfId="6265"/>
    <cellStyle name="Millares 14 5 9 2" xfId="6266"/>
    <cellStyle name="Millares 14 6" xfId="6267"/>
    <cellStyle name="Millares 14 6 10" xfId="6268"/>
    <cellStyle name="Millares 14 6 10 2" xfId="6269"/>
    <cellStyle name="Millares 14 6 11" xfId="6270"/>
    <cellStyle name="Millares 14 6 2" xfId="6271"/>
    <cellStyle name="Millares 14 6 2 2" xfId="6272"/>
    <cellStyle name="Millares 14 6 3" xfId="6273"/>
    <cellStyle name="Millares 14 6 3 2" xfId="6274"/>
    <cellStyle name="Millares 14 6 4" xfId="6275"/>
    <cellStyle name="Millares 14 6 4 2" xfId="6276"/>
    <cellStyle name="Millares 14 6 5" xfId="6277"/>
    <cellStyle name="Millares 14 6 5 2" xfId="6278"/>
    <cellStyle name="Millares 14 6 6" xfId="6279"/>
    <cellStyle name="Millares 14 6 6 2" xfId="6280"/>
    <cellStyle name="Millares 14 6 7" xfId="6281"/>
    <cellStyle name="Millares 14 6 7 2" xfId="6282"/>
    <cellStyle name="Millares 14 6 8" xfId="6283"/>
    <cellStyle name="Millares 14 6 8 2" xfId="6284"/>
    <cellStyle name="Millares 14 6 9" xfId="6285"/>
    <cellStyle name="Millares 14 6 9 2" xfId="6286"/>
    <cellStyle name="Millares 14 7" xfId="6287"/>
    <cellStyle name="Millares 14 7 10" xfId="6288"/>
    <cellStyle name="Millares 14 7 10 2" xfId="6289"/>
    <cellStyle name="Millares 14 7 11" xfId="6290"/>
    <cellStyle name="Millares 14 7 2" xfId="6291"/>
    <cellStyle name="Millares 14 7 2 2" xfId="6292"/>
    <cellStyle name="Millares 14 7 3" xfId="6293"/>
    <cellStyle name="Millares 14 7 3 2" xfId="6294"/>
    <cellStyle name="Millares 14 7 4" xfId="6295"/>
    <cellStyle name="Millares 14 7 4 2" xfId="6296"/>
    <cellStyle name="Millares 14 7 5" xfId="6297"/>
    <cellStyle name="Millares 14 7 5 2" xfId="6298"/>
    <cellStyle name="Millares 14 7 6" xfId="6299"/>
    <cellStyle name="Millares 14 7 6 2" xfId="6300"/>
    <cellStyle name="Millares 14 7 7" xfId="6301"/>
    <cellStyle name="Millares 14 7 7 2" xfId="6302"/>
    <cellStyle name="Millares 14 7 8" xfId="6303"/>
    <cellStyle name="Millares 14 7 8 2" xfId="6304"/>
    <cellStyle name="Millares 14 7 9" xfId="6305"/>
    <cellStyle name="Millares 14 7 9 2" xfId="6306"/>
    <cellStyle name="Millares 14 8" xfId="6307"/>
    <cellStyle name="Millares 14 8 10" xfId="6308"/>
    <cellStyle name="Millares 14 8 10 2" xfId="6309"/>
    <cellStyle name="Millares 14 8 11" xfId="6310"/>
    <cellStyle name="Millares 14 8 2" xfId="6311"/>
    <cellStyle name="Millares 14 8 2 2" xfId="6312"/>
    <cellStyle name="Millares 14 8 3" xfId="6313"/>
    <cellStyle name="Millares 14 8 3 2" xfId="6314"/>
    <cellStyle name="Millares 14 8 4" xfId="6315"/>
    <cellStyle name="Millares 14 8 4 2" xfId="6316"/>
    <cellStyle name="Millares 14 8 5" xfId="6317"/>
    <cellStyle name="Millares 14 8 5 2" xfId="6318"/>
    <cellStyle name="Millares 14 8 6" xfId="6319"/>
    <cellStyle name="Millares 14 8 6 2" xfId="6320"/>
    <cellStyle name="Millares 14 8 7" xfId="6321"/>
    <cellStyle name="Millares 14 8 7 2" xfId="6322"/>
    <cellStyle name="Millares 14 8 8" xfId="6323"/>
    <cellStyle name="Millares 14 8 8 2" xfId="6324"/>
    <cellStyle name="Millares 14 8 9" xfId="6325"/>
    <cellStyle name="Millares 14 8 9 2" xfId="6326"/>
    <cellStyle name="Millares 14 9" xfId="6327"/>
    <cellStyle name="Millares 14 9 10" xfId="6328"/>
    <cellStyle name="Millares 14 9 10 2" xfId="6329"/>
    <cellStyle name="Millares 14 9 11" xfId="6330"/>
    <cellStyle name="Millares 14 9 2" xfId="6331"/>
    <cellStyle name="Millares 14 9 2 2" xfId="6332"/>
    <cellStyle name="Millares 14 9 3" xfId="6333"/>
    <cellStyle name="Millares 14 9 3 2" xfId="6334"/>
    <cellStyle name="Millares 14 9 4" xfId="6335"/>
    <cellStyle name="Millares 14 9 4 2" xfId="6336"/>
    <cellStyle name="Millares 14 9 5" xfId="6337"/>
    <cellStyle name="Millares 14 9 5 2" xfId="6338"/>
    <cellStyle name="Millares 14 9 6" xfId="6339"/>
    <cellStyle name="Millares 14 9 6 2" xfId="6340"/>
    <cellStyle name="Millares 14 9 7" xfId="6341"/>
    <cellStyle name="Millares 14 9 7 2" xfId="6342"/>
    <cellStyle name="Millares 14 9 8" xfId="6343"/>
    <cellStyle name="Millares 14 9 8 2" xfId="6344"/>
    <cellStyle name="Millares 14 9 9" xfId="6345"/>
    <cellStyle name="Millares 14 9 9 2" xfId="6346"/>
    <cellStyle name="Millares 14_ANALISIS MARZO  2009 INVECO" xfId="6347"/>
    <cellStyle name="Millares 15" xfId="6348"/>
    <cellStyle name="Millares 15 2" xfId="6349"/>
    <cellStyle name="Millares 15 2 2" xfId="6350"/>
    <cellStyle name="Millares 15 3" xfId="6351"/>
    <cellStyle name="Millares 15 3 2" xfId="6352"/>
    <cellStyle name="Millares 15 4" xfId="6353"/>
    <cellStyle name="Millares 15 4 2" xfId="6354"/>
    <cellStyle name="Millares 15 4 2 2" xfId="6355"/>
    <cellStyle name="Millares 15 4 2 2 2" xfId="6356"/>
    <cellStyle name="Millares 15 4 2 3" xfId="6357"/>
    <cellStyle name="Millares 15 4 2 3 2" xfId="6358"/>
    <cellStyle name="Millares 15 4 2 3 2 2" xfId="6359"/>
    <cellStyle name="Millares 15 4 2 3 3" xfId="6360"/>
    <cellStyle name="Millares 15 4 2 3 3 2" xfId="6361"/>
    <cellStyle name="Millares 15 4 2 3 4" xfId="6362"/>
    <cellStyle name="Millares 15 4 2 4" xfId="6363"/>
    <cellStyle name="Millares 15 4 3" xfId="6364"/>
    <cellStyle name="Millares 15 5" xfId="6365"/>
    <cellStyle name="Millares 16" xfId="6366"/>
    <cellStyle name="Millares 16 10" xfId="6367"/>
    <cellStyle name="Millares 16 10 10" xfId="6368"/>
    <cellStyle name="Millares 16 10 10 2" xfId="6369"/>
    <cellStyle name="Millares 16 10 11" xfId="6370"/>
    <cellStyle name="Millares 16 10 2" xfId="6371"/>
    <cellStyle name="Millares 16 10 2 2" xfId="6372"/>
    <cellStyle name="Millares 16 10 2 2 2" xfId="6373"/>
    <cellStyle name="Millares 16 10 2 3" xfId="6374"/>
    <cellStyle name="Millares 16 10 2 3 2" xfId="6375"/>
    <cellStyle name="Millares 16 10 2 4" xfId="6376"/>
    <cellStyle name="Millares 16 10 3" xfId="6377"/>
    <cellStyle name="Millares 16 10 3 2" xfId="6378"/>
    <cellStyle name="Millares 16 10 3 2 2" xfId="6379"/>
    <cellStyle name="Millares 16 10 3 3" xfId="6380"/>
    <cellStyle name="Millares 16 10 4" xfId="6381"/>
    <cellStyle name="Millares 16 10 4 2" xfId="6382"/>
    <cellStyle name="Millares 16 10 5" xfId="6383"/>
    <cellStyle name="Millares 16 10 5 2" xfId="6384"/>
    <cellStyle name="Millares 16 10 6" xfId="6385"/>
    <cellStyle name="Millares 16 10 6 2" xfId="6386"/>
    <cellStyle name="Millares 16 10 6 2 2" xfId="6387"/>
    <cellStyle name="Millares 16 10 6 3" xfId="6388"/>
    <cellStyle name="Millares 16 10 6 3 2" xfId="6389"/>
    <cellStyle name="Millares 16 10 6 4" xfId="6390"/>
    <cellStyle name="Millares 16 10 6 4 2" xfId="6391"/>
    <cellStyle name="Millares 16 10 6 5" xfId="6392"/>
    <cellStyle name="Millares 16 10 6 5 2" xfId="6393"/>
    <cellStyle name="Millares 16 10 6 6" xfId="6394"/>
    <cellStyle name="Millares 16 10 6 6 2" xfId="6395"/>
    <cellStyle name="Millares 16 10 6 6 2 2" xfId="6396"/>
    <cellStyle name="Millares 16 10 6 6 2 2 2" xfId="6397"/>
    <cellStyle name="Millares 16 10 6 6 2 2 2 2" xfId="6398"/>
    <cellStyle name="Millares 16 10 6 6 2 2 3" xfId="6399"/>
    <cellStyle name="Millares 16 10 6 6 2 2 3 2" xfId="6400"/>
    <cellStyle name="Millares 16 10 6 6 2 2 4" xfId="6401"/>
    <cellStyle name="Millares 16 10 6 6 2 2 4 2" xfId="6402"/>
    <cellStyle name="Millares 16 10 6 6 2 2 4 2 2" xfId="6403"/>
    <cellStyle name="Millares 16 10 6 6 2 2 4 3" xfId="6404"/>
    <cellStyle name="Millares 16 10 6 6 2 2 4 3 2" xfId="6405"/>
    <cellStyle name="Millares 16 10 6 6 2 2 4 4" xfId="6406"/>
    <cellStyle name="Millares 16 10 6 6 2 2 4 4 2" xfId="6407"/>
    <cellStyle name="Millares 16 10 6 6 2 2 4 5" xfId="6408"/>
    <cellStyle name="Millares 16 10 6 6 2 2 5" xfId="6409"/>
    <cellStyle name="Millares 16 10 6 6 2 2 5 2" xfId="6410"/>
    <cellStyle name="Millares 16 10 6 6 2 2 6" xfId="6411"/>
    <cellStyle name="Millares 16 10 6 6 2 2 6 2" xfId="6412"/>
    <cellStyle name="Millares 16 10 6 6 2 2 7" xfId="6413"/>
    <cellStyle name="Millares 16 10 6 6 2 3" xfId="6414"/>
    <cellStyle name="Millares 16 10 6 6 3" xfId="6415"/>
    <cellStyle name="Millares 16 10 6 7" xfId="6416"/>
    <cellStyle name="Millares 16 10 6 7 2" xfId="6417"/>
    <cellStyle name="Millares 16 10 6 7 2 2" xfId="6418"/>
    <cellStyle name="Millares 16 10 6 7 3" xfId="6419"/>
    <cellStyle name="Millares 16 10 6 8" xfId="6420"/>
    <cellStyle name="Millares 16 10 7" xfId="6421"/>
    <cellStyle name="Millares 16 10 7 2" xfId="6422"/>
    <cellStyle name="Millares 16 10 8" xfId="6423"/>
    <cellStyle name="Millares 16 10 8 2" xfId="6424"/>
    <cellStyle name="Millares 16 10 9" xfId="6425"/>
    <cellStyle name="Millares 16 10 9 2" xfId="6426"/>
    <cellStyle name="Millares 16 11" xfId="6427"/>
    <cellStyle name="Millares 16 11 10" xfId="6428"/>
    <cellStyle name="Millares 16 11 10 2" xfId="6429"/>
    <cellStyle name="Millares 16 11 11" xfId="6430"/>
    <cellStyle name="Millares 16 11 2" xfId="6431"/>
    <cellStyle name="Millares 16 11 2 2" xfId="6432"/>
    <cellStyle name="Millares 16 11 3" xfId="6433"/>
    <cellStyle name="Millares 16 11 3 2" xfId="6434"/>
    <cellStyle name="Millares 16 11 4" xfId="6435"/>
    <cellStyle name="Millares 16 11 4 2" xfId="6436"/>
    <cellStyle name="Millares 16 11 5" xfId="6437"/>
    <cellStyle name="Millares 16 11 5 2" xfId="6438"/>
    <cellStyle name="Millares 16 11 6" xfId="6439"/>
    <cellStyle name="Millares 16 11 6 2" xfId="6440"/>
    <cellStyle name="Millares 16 11 7" xfId="6441"/>
    <cellStyle name="Millares 16 11 7 2" xfId="6442"/>
    <cellStyle name="Millares 16 11 8" xfId="6443"/>
    <cellStyle name="Millares 16 11 8 2" xfId="6444"/>
    <cellStyle name="Millares 16 11 9" xfId="6445"/>
    <cellStyle name="Millares 16 11 9 2" xfId="6446"/>
    <cellStyle name="Millares 16 12" xfId="6447"/>
    <cellStyle name="Millares 16 12 10" xfId="6448"/>
    <cellStyle name="Millares 16 12 10 2" xfId="6449"/>
    <cellStyle name="Millares 16 12 11" xfId="6450"/>
    <cellStyle name="Millares 16 12 2" xfId="6451"/>
    <cellStyle name="Millares 16 12 2 2" xfId="6452"/>
    <cellStyle name="Millares 16 12 3" xfId="6453"/>
    <cellStyle name="Millares 16 12 3 2" xfId="6454"/>
    <cellStyle name="Millares 16 12 4" xfId="6455"/>
    <cellStyle name="Millares 16 12 4 2" xfId="6456"/>
    <cellStyle name="Millares 16 12 5" xfId="6457"/>
    <cellStyle name="Millares 16 12 5 2" xfId="6458"/>
    <cellStyle name="Millares 16 12 6" xfId="6459"/>
    <cellStyle name="Millares 16 12 6 2" xfId="6460"/>
    <cellStyle name="Millares 16 12 7" xfId="6461"/>
    <cellStyle name="Millares 16 12 7 2" xfId="6462"/>
    <cellStyle name="Millares 16 12 8" xfId="6463"/>
    <cellStyle name="Millares 16 12 8 2" xfId="6464"/>
    <cellStyle name="Millares 16 12 9" xfId="6465"/>
    <cellStyle name="Millares 16 12 9 2" xfId="6466"/>
    <cellStyle name="Millares 16 13" xfId="6467"/>
    <cellStyle name="Millares 16 13 10" xfId="6468"/>
    <cellStyle name="Millares 16 13 10 2" xfId="6469"/>
    <cellStyle name="Millares 16 13 11" xfId="6470"/>
    <cellStyle name="Millares 16 13 2" xfId="6471"/>
    <cellStyle name="Millares 16 13 2 2" xfId="6472"/>
    <cellStyle name="Millares 16 13 3" xfId="6473"/>
    <cellStyle name="Millares 16 13 3 2" xfId="6474"/>
    <cellStyle name="Millares 16 13 4" xfId="6475"/>
    <cellStyle name="Millares 16 13 4 2" xfId="6476"/>
    <cellStyle name="Millares 16 13 5" xfId="6477"/>
    <cellStyle name="Millares 16 13 5 2" xfId="6478"/>
    <cellStyle name="Millares 16 13 6" xfId="6479"/>
    <cellStyle name="Millares 16 13 6 2" xfId="6480"/>
    <cellStyle name="Millares 16 13 7" xfId="6481"/>
    <cellStyle name="Millares 16 13 7 2" xfId="6482"/>
    <cellStyle name="Millares 16 13 8" xfId="6483"/>
    <cellStyle name="Millares 16 13 8 2" xfId="6484"/>
    <cellStyle name="Millares 16 13 9" xfId="6485"/>
    <cellStyle name="Millares 16 13 9 2" xfId="6486"/>
    <cellStyle name="Millares 16 14" xfId="6487"/>
    <cellStyle name="Millares 16 14 10" xfId="6488"/>
    <cellStyle name="Millares 16 14 10 2" xfId="6489"/>
    <cellStyle name="Millares 16 14 11" xfId="6490"/>
    <cellStyle name="Millares 16 14 2" xfId="6491"/>
    <cellStyle name="Millares 16 14 2 2" xfId="6492"/>
    <cellStyle name="Millares 16 14 3" xfId="6493"/>
    <cellStyle name="Millares 16 14 3 2" xfId="6494"/>
    <cellStyle name="Millares 16 14 4" xfId="6495"/>
    <cellStyle name="Millares 16 14 4 2" xfId="6496"/>
    <cellStyle name="Millares 16 14 5" xfId="6497"/>
    <cellStyle name="Millares 16 14 5 2" xfId="6498"/>
    <cellStyle name="Millares 16 14 6" xfId="6499"/>
    <cellStyle name="Millares 16 14 6 2" xfId="6500"/>
    <cellStyle name="Millares 16 14 7" xfId="6501"/>
    <cellStyle name="Millares 16 14 7 2" xfId="6502"/>
    <cellStyle name="Millares 16 14 8" xfId="6503"/>
    <cellStyle name="Millares 16 14 8 2" xfId="6504"/>
    <cellStyle name="Millares 16 14 9" xfId="6505"/>
    <cellStyle name="Millares 16 14 9 2" xfId="6506"/>
    <cellStyle name="Millares 16 15" xfId="6507"/>
    <cellStyle name="Millares 16 15 10" xfId="6508"/>
    <cellStyle name="Millares 16 15 10 2" xfId="6509"/>
    <cellStyle name="Millares 16 15 11" xfId="6510"/>
    <cellStyle name="Millares 16 15 2" xfId="6511"/>
    <cellStyle name="Millares 16 15 2 2" xfId="6512"/>
    <cellStyle name="Millares 16 15 3" xfId="6513"/>
    <cellStyle name="Millares 16 15 3 2" xfId="6514"/>
    <cellStyle name="Millares 16 15 4" xfId="6515"/>
    <cellStyle name="Millares 16 15 4 2" xfId="6516"/>
    <cellStyle name="Millares 16 15 5" xfId="6517"/>
    <cellStyle name="Millares 16 15 5 2" xfId="6518"/>
    <cellStyle name="Millares 16 15 6" xfId="6519"/>
    <cellStyle name="Millares 16 15 6 2" xfId="6520"/>
    <cellStyle name="Millares 16 15 7" xfId="6521"/>
    <cellStyle name="Millares 16 15 7 2" xfId="6522"/>
    <cellStyle name="Millares 16 15 8" xfId="6523"/>
    <cellStyle name="Millares 16 15 8 2" xfId="6524"/>
    <cellStyle name="Millares 16 15 9" xfId="6525"/>
    <cellStyle name="Millares 16 15 9 2" xfId="6526"/>
    <cellStyle name="Millares 16 16" xfId="6527"/>
    <cellStyle name="Millares 16 16 10" xfId="6528"/>
    <cellStyle name="Millares 16 16 10 2" xfId="6529"/>
    <cellStyle name="Millares 16 16 11" xfId="6530"/>
    <cellStyle name="Millares 16 16 2" xfId="6531"/>
    <cellStyle name="Millares 16 16 2 2" xfId="6532"/>
    <cellStyle name="Millares 16 16 3" xfId="6533"/>
    <cellStyle name="Millares 16 16 3 2" xfId="6534"/>
    <cellStyle name="Millares 16 16 4" xfId="6535"/>
    <cellStyle name="Millares 16 16 4 2" xfId="6536"/>
    <cellStyle name="Millares 16 16 5" xfId="6537"/>
    <cellStyle name="Millares 16 16 5 2" xfId="6538"/>
    <cellStyle name="Millares 16 16 6" xfId="6539"/>
    <cellStyle name="Millares 16 16 6 2" xfId="6540"/>
    <cellStyle name="Millares 16 16 7" xfId="6541"/>
    <cellStyle name="Millares 16 16 7 2" xfId="6542"/>
    <cellStyle name="Millares 16 16 8" xfId="6543"/>
    <cellStyle name="Millares 16 16 8 2" xfId="6544"/>
    <cellStyle name="Millares 16 16 9" xfId="6545"/>
    <cellStyle name="Millares 16 16 9 2" xfId="6546"/>
    <cellStyle name="Millares 16 17" xfId="6547"/>
    <cellStyle name="Millares 16 17 10" xfId="6548"/>
    <cellStyle name="Millares 16 17 10 2" xfId="6549"/>
    <cellStyle name="Millares 16 17 11" xfId="6550"/>
    <cellStyle name="Millares 16 17 2" xfId="6551"/>
    <cellStyle name="Millares 16 17 2 2" xfId="6552"/>
    <cellStyle name="Millares 16 17 3" xfId="6553"/>
    <cellStyle name="Millares 16 17 3 2" xfId="6554"/>
    <cellStyle name="Millares 16 17 4" xfId="6555"/>
    <cellStyle name="Millares 16 17 4 2" xfId="6556"/>
    <cellStyle name="Millares 16 17 5" xfId="6557"/>
    <cellStyle name="Millares 16 17 5 2" xfId="6558"/>
    <cellStyle name="Millares 16 17 6" xfId="6559"/>
    <cellStyle name="Millares 16 17 6 2" xfId="6560"/>
    <cellStyle name="Millares 16 17 7" xfId="6561"/>
    <cellStyle name="Millares 16 17 7 2" xfId="6562"/>
    <cellStyle name="Millares 16 17 8" xfId="6563"/>
    <cellStyle name="Millares 16 17 8 2" xfId="6564"/>
    <cellStyle name="Millares 16 17 9" xfId="6565"/>
    <cellStyle name="Millares 16 17 9 2" xfId="6566"/>
    <cellStyle name="Millares 16 18" xfId="6567"/>
    <cellStyle name="Millares 16 18 10" xfId="6568"/>
    <cellStyle name="Millares 16 18 10 2" xfId="6569"/>
    <cellStyle name="Millares 16 18 11" xfId="6570"/>
    <cellStyle name="Millares 16 18 2" xfId="6571"/>
    <cellStyle name="Millares 16 18 2 2" xfId="6572"/>
    <cellStyle name="Millares 16 18 3" xfId="6573"/>
    <cellStyle name="Millares 16 18 3 2" xfId="6574"/>
    <cellStyle name="Millares 16 18 4" xfId="6575"/>
    <cellStyle name="Millares 16 18 4 2" xfId="6576"/>
    <cellStyle name="Millares 16 18 5" xfId="6577"/>
    <cellStyle name="Millares 16 18 5 2" xfId="6578"/>
    <cellStyle name="Millares 16 18 6" xfId="6579"/>
    <cellStyle name="Millares 16 18 6 2" xfId="6580"/>
    <cellStyle name="Millares 16 18 7" xfId="6581"/>
    <cellStyle name="Millares 16 18 7 2" xfId="6582"/>
    <cellStyle name="Millares 16 18 8" xfId="6583"/>
    <cellStyle name="Millares 16 18 8 2" xfId="6584"/>
    <cellStyle name="Millares 16 18 9" xfId="6585"/>
    <cellStyle name="Millares 16 18 9 2" xfId="6586"/>
    <cellStyle name="Millares 16 19" xfId="6587"/>
    <cellStyle name="Millares 16 19 10" xfId="6588"/>
    <cellStyle name="Millares 16 19 10 2" xfId="6589"/>
    <cellStyle name="Millares 16 19 11" xfId="6590"/>
    <cellStyle name="Millares 16 19 2" xfId="6591"/>
    <cellStyle name="Millares 16 19 2 2" xfId="6592"/>
    <cellStyle name="Millares 16 19 3" xfId="6593"/>
    <cellStyle name="Millares 16 19 3 2" xfId="6594"/>
    <cellStyle name="Millares 16 19 4" xfId="6595"/>
    <cellStyle name="Millares 16 19 4 2" xfId="6596"/>
    <cellStyle name="Millares 16 19 5" xfId="6597"/>
    <cellStyle name="Millares 16 19 5 2" xfId="6598"/>
    <cellStyle name="Millares 16 19 6" xfId="6599"/>
    <cellStyle name="Millares 16 19 6 2" xfId="6600"/>
    <cellStyle name="Millares 16 19 7" xfId="6601"/>
    <cellStyle name="Millares 16 19 7 2" xfId="6602"/>
    <cellStyle name="Millares 16 19 8" xfId="6603"/>
    <cellStyle name="Millares 16 19 8 2" xfId="6604"/>
    <cellStyle name="Millares 16 19 9" xfId="6605"/>
    <cellStyle name="Millares 16 19 9 2" xfId="6606"/>
    <cellStyle name="Millares 16 2" xfId="6607"/>
    <cellStyle name="Millares 16 2 10" xfId="6608"/>
    <cellStyle name="Millares 16 2 10 2" xfId="6609"/>
    <cellStyle name="Millares 16 2 11" xfId="6610"/>
    <cellStyle name="Millares 16 2 2" xfId="6611"/>
    <cellStyle name="Millares 16 2 2 2" xfId="6612"/>
    <cellStyle name="Millares 16 2 3" xfId="6613"/>
    <cellStyle name="Millares 16 2 3 2" xfId="6614"/>
    <cellStyle name="Millares 16 2 4" xfId="6615"/>
    <cellStyle name="Millares 16 2 4 2" xfId="6616"/>
    <cellStyle name="Millares 16 2 5" xfId="6617"/>
    <cellStyle name="Millares 16 2 5 2" xfId="6618"/>
    <cellStyle name="Millares 16 2 6" xfId="6619"/>
    <cellStyle name="Millares 16 2 6 2" xfId="6620"/>
    <cellStyle name="Millares 16 2 7" xfId="6621"/>
    <cellStyle name="Millares 16 2 7 2" xfId="6622"/>
    <cellStyle name="Millares 16 2 8" xfId="6623"/>
    <cellStyle name="Millares 16 2 8 2" xfId="6624"/>
    <cellStyle name="Millares 16 2 9" xfId="6625"/>
    <cellStyle name="Millares 16 2 9 2" xfId="6626"/>
    <cellStyle name="Millares 16 20" xfId="6627"/>
    <cellStyle name="Millares 16 20 10" xfId="6628"/>
    <cellStyle name="Millares 16 20 10 2" xfId="6629"/>
    <cellStyle name="Millares 16 20 11" xfId="6630"/>
    <cellStyle name="Millares 16 20 2" xfId="6631"/>
    <cellStyle name="Millares 16 20 2 2" xfId="6632"/>
    <cellStyle name="Millares 16 20 3" xfId="6633"/>
    <cellStyle name="Millares 16 20 3 2" xfId="6634"/>
    <cellStyle name="Millares 16 20 4" xfId="6635"/>
    <cellStyle name="Millares 16 20 4 2" xfId="6636"/>
    <cellStyle name="Millares 16 20 5" xfId="6637"/>
    <cellStyle name="Millares 16 20 5 2" xfId="6638"/>
    <cellStyle name="Millares 16 20 6" xfId="6639"/>
    <cellStyle name="Millares 16 20 6 2" xfId="6640"/>
    <cellStyle name="Millares 16 20 7" xfId="6641"/>
    <cellStyle name="Millares 16 20 7 2" xfId="6642"/>
    <cellStyle name="Millares 16 20 8" xfId="6643"/>
    <cellStyle name="Millares 16 20 8 2" xfId="6644"/>
    <cellStyle name="Millares 16 20 9" xfId="6645"/>
    <cellStyle name="Millares 16 20 9 2" xfId="6646"/>
    <cellStyle name="Millares 16 21" xfId="6647"/>
    <cellStyle name="Millares 16 21 10" xfId="6648"/>
    <cellStyle name="Millares 16 21 10 2" xfId="6649"/>
    <cellStyle name="Millares 16 21 11" xfId="6650"/>
    <cellStyle name="Millares 16 21 2" xfId="6651"/>
    <cellStyle name="Millares 16 21 2 2" xfId="6652"/>
    <cellStyle name="Millares 16 21 3" xfId="6653"/>
    <cellStyle name="Millares 16 21 3 2" xfId="6654"/>
    <cellStyle name="Millares 16 21 4" xfId="6655"/>
    <cellStyle name="Millares 16 21 4 2" xfId="6656"/>
    <cellStyle name="Millares 16 21 5" xfId="6657"/>
    <cellStyle name="Millares 16 21 5 2" xfId="6658"/>
    <cellStyle name="Millares 16 21 6" xfId="6659"/>
    <cellStyle name="Millares 16 21 6 2" xfId="6660"/>
    <cellStyle name="Millares 16 21 7" xfId="6661"/>
    <cellStyle name="Millares 16 21 7 2" xfId="6662"/>
    <cellStyle name="Millares 16 21 8" xfId="6663"/>
    <cellStyle name="Millares 16 21 8 2" xfId="6664"/>
    <cellStyle name="Millares 16 21 9" xfId="6665"/>
    <cellStyle name="Millares 16 21 9 2" xfId="6666"/>
    <cellStyle name="Millares 16 22" xfId="6667"/>
    <cellStyle name="Millares 16 22 10" xfId="6668"/>
    <cellStyle name="Millares 16 22 10 2" xfId="6669"/>
    <cellStyle name="Millares 16 22 11" xfId="6670"/>
    <cellStyle name="Millares 16 22 2" xfId="6671"/>
    <cellStyle name="Millares 16 22 2 2" xfId="6672"/>
    <cellStyle name="Millares 16 22 3" xfId="6673"/>
    <cellStyle name="Millares 16 22 3 2" xfId="6674"/>
    <cellStyle name="Millares 16 22 4" xfId="6675"/>
    <cellStyle name="Millares 16 22 4 2" xfId="6676"/>
    <cellStyle name="Millares 16 22 5" xfId="6677"/>
    <cellStyle name="Millares 16 22 5 2" xfId="6678"/>
    <cellStyle name="Millares 16 22 6" xfId="6679"/>
    <cellStyle name="Millares 16 22 6 2" xfId="6680"/>
    <cellStyle name="Millares 16 22 7" xfId="6681"/>
    <cellStyle name="Millares 16 22 7 2" xfId="6682"/>
    <cellStyle name="Millares 16 22 8" xfId="6683"/>
    <cellStyle name="Millares 16 22 8 2" xfId="6684"/>
    <cellStyle name="Millares 16 22 9" xfId="6685"/>
    <cellStyle name="Millares 16 22 9 2" xfId="6686"/>
    <cellStyle name="Millares 16 23" xfId="6687"/>
    <cellStyle name="Millares 16 23 10" xfId="6688"/>
    <cellStyle name="Millares 16 23 10 2" xfId="6689"/>
    <cellStyle name="Millares 16 23 11" xfId="6690"/>
    <cellStyle name="Millares 16 23 2" xfId="6691"/>
    <cellStyle name="Millares 16 23 2 2" xfId="6692"/>
    <cellStyle name="Millares 16 23 3" xfId="6693"/>
    <cellStyle name="Millares 16 23 3 2" xfId="6694"/>
    <cellStyle name="Millares 16 23 4" xfId="6695"/>
    <cellStyle name="Millares 16 23 4 2" xfId="6696"/>
    <cellStyle name="Millares 16 23 5" xfId="6697"/>
    <cellStyle name="Millares 16 23 5 2" xfId="6698"/>
    <cellStyle name="Millares 16 23 6" xfId="6699"/>
    <cellStyle name="Millares 16 23 6 2" xfId="6700"/>
    <cellStyle name="Millares 16 23 7" xfId="6701"/>
    <cellStyle name="Millares 16 23 7 2" xfId="6702"/>
    <cellStyle name="Millares 16 23 8" xfId="6703"/>
    <cellStyle name="Millares 16 23 8 2" xfId="6704"/>
    <cellStyle name="Millares 16 23 9" xfId="6705"/>
    <cellStyle name="Millares 16 23 9 2" xfId="6706"/>
    <cellStyle name="Millares 16 24" xfId="6707"/>
    <cellStyle name="Millares 16 24 10" xfId="6708"/>
    <cellStyle name="Millares 16 24 10 2" xfId="6709"/>
    <cellStyle name="Millares 16 24 11" xfId="6710"/>
    <cellStyle name="Millares 16 24 2" xfId="6711"/>
    <cellStyle name="Millares 16 24 2 2" xfId="6712"/>
    <cellStyle name="Millares 16 24 3" xfId="6713"/>
    <cellStyle name="Millares 16 24 3 2" xfId="6714"/>
    <cellStyle name="Millares 16 24 4" xfId="6715"/>
    <cellStyle name="Millares 16 24 4 2" xfId="6716"/>
    <cellStyle name="Millares 16 24 5" xfId="6717"/>
    <cellStyle name="Millares 16 24 5 2" xfId="6718"/>
    <cellStyle name="Millares 16 24 6" xfId="6719"/>
    <cellStyle name="Millares 16 24 6 2" xfId="6720"/>
    <cellStyle name="Millares 16 24 7" xfId="6721"/>
    <cellStyle name="Millares 16 24 7 2" xfId="6722"/>
    <cellStyle name="Millares 16 24 8" xfId="6723"/>
    <cellStyle name="Millares 16 24 8 2" xfId="6724"/>
    <cellStyle name="Millares 16 24 9" xfId="6725"/>
    <cellStyle name="Millares 16 24 9 2" xfId="6726"/>
    <cellStyle name="Millares 16 25" xfId="6727"/>
    <cellStyle name="Millares 16 25 10" xfId="6728"/>
    <cellStyle name="Millares 16 25 10 2" xfId="6729"/>
    <cellStyle name="Millares 16 25 11" xfId="6730"/>
    <cellStyle name="Millares 16 25 2" xfId="6731"/>
    <cellStyle name="Millares 16 25 2 2" xfId="6732"/>
    <cellStyle name="Millares 16 25 3" xfId="6733"/>
    <cellStyle name="Millares 16 25 3 2" xfId="6734"/>
    <cellStyle name="Millares 16 25 4" xfId="6735"/>
    <cellStyle name="Millares 16 25 4 2" xfId="6736"/>
    <cellStyle name="Millares 16 25 5" xfId="6737"/>
    <cellStyle name="Millares 16 25 5 2" xfId="6738"/>
    <cellStyle name="Millares 16 25 6" xfId="6739"/>
    <cellStyle name="Millares 16 25 6 2" xfId="6740"/>
    <cellStyle name="Millares 16 25 7" xfId="6741"/>
    <cellStyle name="Millares 16 25 7 2" xfId="6742"/>
    <cellStyle name="Millares 16 25 8" xfId="6743"/>
    <cellStyle name="Millares 16 25 8 2" xfId="6744"/>
    <cellStyle name="Millares 16 25 9" xfId="6745"/>
    <cellStyle name="Millares 16 25 9 2" xfId="6746"/>
    <cellStyle name="Millares 16 26" xfId="6747"/>
    <cellStyle name="Millares 16 26 10" xfId="6748"/>
    <cellStyle name="Millares 16 26 10 2" xfId="6749"/>
    <cellStyle name="Millares 16 26 11" xfId="6750"/>
    <cellStyle name="Millares 16 26 2" xfId="6751"/>
    <cellStyle name="Millares 16 26 2 2" xfId="6752"/>
    <cellStyle name="Millares 16 26 3" xfId="6753"/>
    <cellStyle name="Millares 16 26 3 2" xfId="6754"/>
    <cellStyle name="Millares 16 26 4" xfId="6755"/>
    <cellStyle name="Millares 16 26 4 2" xfId="6756"/>
    <cellStyle name="Millares 16 26 5" xfId="6757"/>
    <cellStyle name="Millares 16 26 5 2" xfId="6758"/>
    <cellStyle name="Millares 16 26 6" xfId="6759"/>
    <cellStyle name="Millares 16 26 6 2" xfId="6760"/>
    <cellStyle name="Millares 16 26 7" xfId="6761"/>
    <cellStyle name="Millares 16 26 7 2" xfId="6762"/>
    <cellStyle name="Millares 16 26 8" xfId="6763"/>
    <cellStyle name="Millares 16 26 8 2" xfId="6764"/>
    <cellStyle name="Millares 16 26 9" xfId="6765"/>
    <cellStyle name="Millares 16 26 9 2" xfId="6766"/>
    <cellStyle name="Millares 16 27" xfId="6767"/>
    <cellStyle name="Millares 16 27 10" xfId="6768"/>
    <cellStyle name="Millares 16 27 10 2" xfId="6769"/>
    <cellStyle name="Millares 16 27 11" xfId="6770"/>
    <cellStyle name="Millares 16 27 2" xfId="6771"/>
    <cellStyle name="Millares 16 27 2 2" xfId="6772"/>
    <cellStyle name="Millares 16 27 3" xfId="6773"/>
    <cellStyle name="Millares 16 27 3 2" xfId="6774"/>
    <cellStyle name="Millares 16 27 4" xfId="6775"/>
    <cellStyle name="Millares 16 27 4 2" xfId="6776"/>
    <cellStyle name="Millares 16 27 5" xfId="6777"/>
    <cellStyle name="Millares 16 27 5 2" xfId="6778"/>
    <cellStyle name="Millares 16 27 6" xfId="6779"/>
    <cellStyle name="Millares 16 27 6 2" xfId="6780"/>
    <cellStyle name="Millares 16 27 7" xfId="6781"/>
    <cellStyle name="Millares 16 27 7 2" xfId="6782"/>
    <cellStyle name="Millares 16 27 8" xfId="6783"/>
    <cellStyle name="Millares 16 27 8 2" xfId="6784"/>
    <cellStyle name="Millares 16 27 9" xfId="6785"/>
    <cellStyle name="Millares 16 27 9 2" xfId="6786"/>
    <cellStyle name="Millares 16 28" xfId="6787"/>
    <cellStyle name="Millares 16 28 10" xfId="6788"/>
    <cellStyle name="Millares 16 28 10 2" xfId="6789"/>
    <cellStyle name="Millares 16 28 11" xfId="6790"/>
    <cellStyle name="Millares 16 28 2" xfId="6791"/>
    <cellStyle name="Millares 16 28 2 2" xfId="6792"/>
    <cellStyle name="Millares 16 28 3" xfId="6793"/>
    <cellStyle name="Millares 16 28 3 2" xfId="6794"/>
    <cellStyle name="Millares 16 28 4" xfId="6795"/>
    <cellStyle name="Millares 16 28 4 2" xfId="6796"/>
    <cellStyle name="Millares 16 28 5" xfId="6797"/>
    <cellStyle name="Millares 16 28 5 2" xfId="6798"/>
    <cellStyle name="Millares 16 28 6" xfId="6799"/>
    <cellStyle name="Millares 16 28 6 2" xfId="6800"/>
    <cellStyle name="Millares 16 28 7" xfId="6801"/>
    <cellStyle name="Millares 16 28 7 2" xfId="6802"/>
    <cellStyle name="Millares 16 28 8" xfId="6803"/>
    <cellStyle name="Millares 16 28 8 2" xfId="6804"/>
    <cellStyle name="Millares 16 28 9" xfId="6805"/>
    <cellStyle name="Millares 16 28 9 2" xfId="6806"/>
    <cellStyle name="Millares 16 29" xfId="6807"/>
    <cellStyle name="Millares 16 29 10" xfId="6808"/>
    <cellStyle name="Millares 16 29 10 2" xfId="6809"/>
    <cellStyle name="Millares 16 29 11" xfId="6810"/>
    <cellStyle name="Millares 16 29 2" xfId="6811"/>
    <cellStyle name="Millares 16 29 2 2" xfId="6812"/>
    <cellStyle name="Millares 16 29 3" xfId="6813"/>
    <cellStyle name="Millares 16 29 3 2" xfId="6814"/>
    <cellStyle name="Millares 16 29 4" xfId="6815"/>
    <cellStyle name="Millares 16 29 4 2" xfId="6816"/>
    <cellStyle name="Millares 16 29 5" xfId="6817"/>
    <cellStyle name="Millares 16 29 5 2" xfId="6818"/>
    <cellStyle name="Millares 16 29 6" xfId="6819"/>
    <cellStyle name="Millares 16 29 6 2" xfId="6820"/>
    <cellStyle name="Millares 16 29 7" xfId="6821"/>
    <cellStyle name="Millares 16 29 7 2" xfId="6822"/>
    <cellStyle name="Millares 16 29 8" xfId="6823"/>
    <cellStyle name="Millares 16 29 8 2" xfId="6824"/>
    <cellStyle name="Millares 16 29 9" xfId="6825"/>
    <cellStyle name="Millares 16 29 9 2" xfId="6826"/>
    <cellStyle name="Millares 16 3" xfId="6827"/>
    <cellStyle name="Millares 16 3 10" xfId="6828"/>
    <cellStyle name="Millares 16 3 10 2" xfId="6829"/>
    <cellStyle name="Millares 16 3 11" xfId="6830"/>
    <cellStyle name="Millares 16 3 2" xfId="6831"/>
    <cellStyle name="Millares 16 3 2 2" xfId="6832"/>
    <cellStyle name="Millares 16 3 3" xfId="6833"/>
    <cellStyle name="Millares 16 3 3 2" xfId="6834"/>
    <cellStyle name="Millares 16 3 4" xfId="6835"/>
    <cellStyle name="Millares 16 3 4 2" xfId="6836"/>
    <cellStyle name="Millares 16 3 5" xfId="6837"/>
    <cellStyle name="Millares 16 3 5 2" xfId="6838"/>
    <cellStyle name="Millares 16 3 6" xfId="6839"/>
    <cellStyle name="Millares 16 3 6 2" xfId="6840"/>
    <cellStyle name="Millares 16 3 7" xfId="6841"/>
    <cellStyle name="Millares 16 3 7 2" xfId="6842"/>
    <cellStyle name="Millares 16 3 8" xfId="6843"/>
    <cellStyle name="Millares 16 3 8 2" xfId="6844"/>
    <cellStyle name="Millares 16 3 9" xfId="6845"/>
    <cellStyle name="Millares 16 3 9 2" xfId="6846"/>
    <cellStyle name="Millares 16 30" xfId="6847"/>
    <cellStyle name="Millares 16 30 10" xfId="6848"/>
    <cellStyle name="Millares 16 30 10 2" xfId="6849"/>
    <cellStyle name="Millares 16 30 11" xfId="6850"/>
    <cellStyle name="Millares 16 30 2" xfId="6851"/>
    <cellStyle name="Millares 16 30 2 2" xfId="6852"/>
    <cellStyle name="Millares 16 30 3" xfId="6853"/>
    <cellStyle name="Millares 16 30 3 2" xfId="6854"/>
    <cellStyle name="Millares 16 30 4" xfId="6855"/>
    <cellStyle name="Millares 16 30 4 2" xfId="6856"/>
    <cellStyle name="Millares 16 30 5" xfId="6857"/>
    <cellStyle name="Millares 16 30 5 2" xfId="6858"/>
    <cellStyle name="Millares 16 30 6" xfId="6859"/>
    <cellStyle name="Millares 16 30 6 2" xfId="6860"/>
    <cellStyle name="Millares 16 30 7" xfId="6861"/>
    <cellStyle name="Millares 16 30 7 2" xfId="6862"/>
    <cellStyle name="Millares 16 30 8" xfId="6863"/>
    <cellStyle name="Millares 16 30 8 2" xfId="6864"/>
    <cellStyle name="Millares 16 30 9" xfId="6865"/>
    <cellStyle name="Millares 16 30 9 2" xfId="6866"/>
    <cellStyle name="Millares 16 31" xfId="6867"/>
    <cellStyle name="Millares 16 31 10" xfId="6868"/>
    <cellStyle name="Millares 16 31 10 2" xfId="6869"/>
    <cellStyle name="Millares 16 31 11" xfId="6870"/>
    <cellStyle name="Millares 16 31 2" xfId="6871"/>
    <cellStyle name="Millares 16 31 2 2" xfId="6872"/>
    <cellStyle name="Millares 16 31 3" xfId="6873"/>
    <cellStyle name="Millares 16 31 3 2" xfId="6874"/>
    <cellStyle name="Millares 16 31 4" xfId="6875"/>
    <cellStyle name="Millares 16 31 4 2" xfId="6876"/>
    <cellStyle name="Millares 16 31 5" xfId="6877"/>
    <cellStyle name="Millares 16 31 5 2" xfId="6878"/>
    <cellStyle name="Millares 16 31 6" xfId="6879"/>
    <cellStyle name="Millares 16 31 6 2" xfId="6880"/>
    <cellStyle name="Millares 16 31 7" xfId="6881"/>
    <cellStyle name="Millares 16 31 7 2" xfId="6882"/>
    <cellStyle name="Millares 16 31 8" xfId="6883"/>
    <cellStyle name="Millares 16 31 8 2" xfId="6884"/>
    <cellStyle name="Millares 16 31 9" xfId="6885"/>
    <cellStyle name="Millares 16 31 9 2" xfId="6886"/>
    <cellStyle name="Millares 16 32" xfId="6887"/>
    <cellStyle name="Millares 16 32 10" xfId="6888"/>
    <cellStyle name="Millares 16 32 10 2" xfId="6889"/>
    <cellStyle name="Millares 16 32 11" xfId="6890"/>
    <cellStyle name="Millares 16 32 2" xfId="6891"/>
    <cellStyle name="Millares 16 32 2 2" xfId="6892"/>
    <cellStyle name="Millares 16 32 3" xfId="6893"/>
    <cellStyle name="Millares 16 32 3 2" xfId="6894"/>
    <cellStyle name="Millares 16 32 4" xfId="6895"/>
    <cellStyle name="Millares 16 32 4 2" xfId="6896"/>
    <cellStyle name="Millares 16 32 5" xfId="6897"/>
    <cellStyle name="Millares 16 32 5 2" xfId="6898"/>
    <cellStyle name="Millares 16 32 6" xfId="6899"/>
    <cellStyle name="Millares 16 32 6 2" xfId="6900"/>
    <cellStyle name="Millares 16 32 7" xfId="6901"/>
    <cellStyle name="Millares 16 32 7 2" xfId="6902"/>
    <cellStyle name="Millares 16 32 8" xfId="6903"/>
    <cellStyle name="Millares 16 32 8 2" xfId="6904"/>
    <cellStyle name="Millares 16 32 9" xfId="6905"/>
    <cellStyle name="Millares 16 32 9 2" xfId="6906"/>
    <cellStyle name="Millares 16 33" xfId="6907"/>
    <cellStyle name="Millares 16 33 10" xfId="6908"/>
    <cellStyle name="Millares 16 33 10 2" xfId="6909"/>
    <cellStyle name="Millares 16 33 11" xfId="6910"/>
    <cellStyle name="Millares 16 33 2" xfId="6911"/>
    <cellStyle name="Millares 16 33 2 2" xfId="6912"/>
    <cellStyle name="Millares 16 33 3" xfId="6913"/>
    <cellStyle name="Millares 16 33 3 2" xfId="6914"/>
    <cellStyle name="Millares 16 33 4" xfId="6915"/>
    <cellStyle name="Millares 16 33 4 2" xfId="6916"/>
    <cellStyle name="Millares 16 33 5" xfId="6917"/>
    <cellStyle name="Millares 16 33 5 2" xfId="6918"/>
    <cellStyle name="Millares 16 33 6" xfId="6919"/>
    <cellStyle name="Millares 16 33 6 2" xfId="6920"/>
    <cellStyle name="Millares 16 33 7" xfId="6921"/>
    <cellStyle name="Millares 16 33 7 2" xfId="6922"/>
    <cellStyle name="Millares 16 33 8" xfId="6923"/>
    <cellStyle name="Millares 16 33 8 2" xfId="6924"/>
    <cellStyle name="Millares 16 33 9" xfId="6925"/>
    <cellStyle name="Millares 16 33 9 2" xfId="6926"/>
    <cellStyle name="Millares 16 34" xfId="6927"/>
    <cellStyle name="Millares 16 34 10" xfId="6928"/>
    <cellStyle name="Millares 16 34 10 2" xfId="6929"/>
    <cellStyle name="Millares 16 34 11" xfId="6930"/>
    <cellStyle name="Millares 16 34 2" xfId="6931"/>
    <cellStyle name="Millares 16 34 2 2" xfId="6932"/>
    <cellStyle name="Millares 16 34 3" xfId="6933"/>
    <cellStyle name="Millares 16 34 3 2" xfId="6934"/>
    <cellStyle name="Millares 16 34 4" xfId="6935"/>
    <cellStyle name="Millares 16 34 4 2" xfId="6936"/>
    <cellStyle name="Millares 16 34 5" xfId="6937"/>
    <cellStyle name="Millares 16 34 5 2" xfId="6938"/>
    <cellStyle name="Millares 16 34 6" xfId="6939"/>
    <cellStyle name="Millares 16 34 6 2" xfId="6940"/>
    <cellStyle name="Millares 16 34 7" xfId="6941"/>
    <cellStyle name="Millares 16 34 7 2" xfId="6942"/>
    <cellStyle name="Millares 16 34 8" xfId="6943"/>
    <cellStyle name="Millares 16 34 8 2" xfId="6944"/>
    <cellStyle name="Millares 16 34 9" xfId="6945"/>
    <cellStyle name="Millares 16 34 9 2" xfId="6946"/>
    <cellStyle name="Millares 16 35" xfId="6947"/>
    <cellStyle name="Millares 16 35 10" xfId="6948"/>
    <cellStyle name="Millares 16 35 10 2" xfId="6949"/>
    <cellStyle name="Millares 16 35 11" xfId="6950"/>
    <cellStyle name="Millares 16 35 2" xfId="6951"/>
    <cellStyle name="Millares 16 35 2 2" xfId="6952"/>
    <cellStyle name="Millares 16 35 3" xfId="6953"/>
    <cellStyle name="Millares 16 35 3 2" xfId="6954"/>
    <cellStyle name="Millares 16 35 4" xfId="6955"/>
    <cellStyle name="Millares 16 35 4 2" xfId="6956"/>
    <cellStyle name="Millares 16 35 5" xfId="6957"/>
    <cellStyle name="Millares 16 35 5 2" xfId="6958"/>
    <cellStyle name="Millares 16 35 6" xfId="6959"/>
    <cellStyle name="Millares 16 35 6 2" xfId="6960"/>
    <cellStyle name="Millares 16 35 7" xfId="6961"/>
    <cellStyle name="Millares 16 35 7 2" xfId="6962"/>
    <cellStyle name="Millares 16 35 8" xfId="6963"/>
    <cellStyle name="Millares 16 35 8 2" xfId="6964"/>
    <cellStyle name="Millares 16 35 9" xfId="6965"/>
    <cellStyle name="Millares 16 35 9 2" xfId="6966"/>
    <cellStyle name="Millares 16 36" xfId="6967"/>
    <cellStyle name="Millares 16 36 10" xfId="6968"/>
    <cellStyle name="Millares 16 36 10 2" xfId="6969"/>
    <cellStyle name="Millares 16 36 11" xfId="6970"/>
    <cellStyle name="Millares 16 36 2" xfId="6971"/>
    <cellStyle name="Millares 16 36 2 2" xfId="6972"/>
    <cellStyle name="Millares 16 36 3" xfId="6973"/>
    <cellStyle name="Millares 16 36 3 2" xfId="6974"/>
    <cellStyle name="Millares 16 36 4" xfId="6975"/>
    <cellStyle name="Millares 16 36 4 2" xfId="6976"/>
    <cellStyle name="Millares 16 36 5" xfId="6977"/>
    <cellStyle name="Millares 16 36 5 2" xfId="6978"/>
    <cellStyle name="Millares 16 36 6" xfId="6979"/>
    <cellStyle name="Millares 16 36 6 2" xfId="6980"/>
    <cellStyle name="Millares 16 36 7" xfId="6981"/>
    <cellStyle name="Millares 16 36 7 2" xfId="6982"/>
    <cellStyle name="Millares 16 36 8" xfId="6983"/>
    <cellStyle name="Millares 16 36 8 2" xfId="6984"/>
    <cellStyle name="Millares 16 36 9" xfId="6985"/>
    <cellStyle name="Millares 16 36 9 2" xfId="6986"/>
    <cellStyle name="Millares 16 37" xfId="6987"/>
    <cellStyle name="Millares 16 37 10" xfId="6988"/>
    <cellStyle name="Millares 16 37 10 2" xfId="6989"/>
    <cellStyle name="Millares 16 37 11" xfId="6990"/>
    <cellStyle name="Millares 16 37 2" xfId="6991"/>
    <cellStyle name="Millares 16 37 2 2" xfId="6992"/>
    <cellStyle name="Millares 16 37 3" xfId="6993"/>
    <cellStyle name="Millares 16 37 3 2" xfId="6994"/>
    <cellStyle name="Millares 16 37 4" xfId="6995"/>
    <cellStyle name="Millares 16 37 4 2" xfId="6996"/>
    <cellStyle name="Millares 16 37 5" xfId="6997"/>
    <cellStyle name="Millares 16 37 5 2" xfId="6998"/>
    <cellStyle name="Millares 16 37 6" xfId="6999"/>
    <cellStyle name="Millares 16 37 6 2" xfId="7000"/>
    <cellStyle name="Millares 16 37 7" xfId="7001"/>
    <cellStyle name="Millares 16 37 7 2" xfId="7002"/>
    <cellStyle name="Millares 16 37 8" xfId="7003"/>
    <cellStyle name="Millares 16 37 8 2" xfId="7004"/>
    <cellStyle name="Millares 16 37 9" xfId="7005"/>
    <cellStyle name="Millares 16 37 9 2" xfId="7006"/>
    <cellStyle name="Millares 16 38" xfId="7007"/>
    <cellStyle name="Millares 16 38 10" xfId="7008"/>
    <cellStyle name="Millares 16 38 10 2" xfId="7009"/>
    <cellStyle name="Millares 16 38 11" xfId="7010"/>
    <cellStyle name="Millares 16 38 2" xfId="7011"/>
    <cellStyle name="Millares 16 38 2 2" xfId="7012"/>
    <cellStyle name="Millares 16 38 3" xfId="7013"/>
    <cellStyle name="Millares 16 38 3 2" xfId="7014"/>
    <cellStyle name="Millares 16 38 4" xfId="7015"/>
    <cellStyle name="Millares 16 38 4 2" xfId="7016"/>
    <cellStyle name="Millares 16 38 5" xfId="7017"/>
    <cellStyle name="Millares 16 38 5 2" xfId="7018"/>
    <cellStyle name="Millares 16 38 6" xfId="7019"/>
    <cellStyle name="Millares 16 38 6 2" xfId="7020"/>
    <cellStyle name="Millares 16 38 7" xfId="7021"/>
    <cellStyle name="Millares 16 38 7 2" xfId="7022"/>
    <cellStyle name="Millares 16 38 8" xfId="7023"/>
    <cellStyle name="Millares 16 38 8 2" xfId="7024"/>
    <cellStyle name="Millares 16 38 9" xfId="7025"/>
    <cellStyle name="Millares 16 38 9 2" xfId="7026"/>
    <cellStyle name="Millares 16 39" xfId="7027"/>
    <cellStyle name="Millares 16 39 10" xfId="7028"/>
    <cellStyle name="Millares 16 39 10 2" xfId="7029"/>
    <cellStyle name="Millares 16 39 11" xfId="7030"/>
    <cellStyle name="Millares 16 39 2" xfId="7031"/>
    <cellStyle name="Millares 16 39 2 2" xfId="7032"/>
    <cellStyle name="Millares 16 39 3" xfId="7033"/>
    <cellStyle name="Millares 16 39 3 2" xfId="7034"/>
    <cellStyle name="Millares 16 39 4" xfId="7035"/>
    <cellStyle name="Millares 16 39 4 2" xfId="7036"/>
    <cellStyle name="Millares 16 39 5" xfId="7037"/>
    <cellStyle name="Millares 16 39 5 2" xfId="7038"/>
    <cellStyle name="Millares 16 39 6" xfId="7039"/>
    <cellStyle name="Millares 16 39 6 2" xfId="7040"/>
    <cellStyle name="Millares 16 39 7" xfId="7041"/>
    <cellStyle name="Millares 16 39 7 2" xfId="7042"/>
    <cellStyle name="Millares 16 39 8" xfId="7043"/>
    <cellStyle name="Millares 16 39 8 2" xfId="7044"/>
    <cellStyle name="Millares 16 39 9" xfId="7045"/>
    <cellStyle name="Millares 16 39 9 2" xfId="7046"/>
    <cellStyle name="Millares 16 4" xfId="7047"/>
    <cellStyle name="Millares 16 4 10" xfId="7048"/>
    <cellStyle name="Millares 16 4 10 2" xfId="7049"/>
    <cellStyle name="Millares 16 4 11" xfId="7050"/>
    <cellStyle name="Millares 16 4 2" xfId="7051"/>
    <cellStyle name="Millares 16 4 2 2" xfId="7052"/>
    <cellStyle name="Millares 16 4 3" xfId="7053"/>
    <cellStyle name="Millares 16 4 3 2" xfId="7054"/>
    <cellStyle name="Millares 16 4 4" xfId="7055"/>
    <cellStyle name="Millares 16 4 4 2" xfId="7056"/>
    <cellStyle name="Millares 16 4 5" xfId="7057"/>
    <cellStyle name="Millares 16 4 5 2" xfId="7058"/>
    <cellStyle name="Millares 16 4 6" xfId="7059"/>
    <cellStyle name="Millares 16 4 6 2" xfId="7060"/>
    <cellStyle name="Millares 16 4 7" xfId="7061"/>
    <cellStyle name="Millares 16 4 7 2" xfId="7062"/>
    <cellStyle name="Millares 16 4 8" xfId="7063"/>
    <cellStyle name="Millares 16 4 8 2" xfId="7064"/>
    <cellStyle name="Millares 16 4 9" xfId="7065"/>
    <cellStyle name="Millares 16 4 9 2" xfId="7066"/>
    <cellStyle name="Millares 16 40" xfId="7067"/>
    <cellStyle name="Millares 16 40 10" xfId="7068"/>
    <cellStyle name="Millares 16 40 10 2" xfId="7069"/>
    <cellStyle name="Millares 16 40 11" xfId="7070"/>
    <cellStyle name="Millares 16 40 2" xfId="7071"/>
    <cellStyle name="Millares 16 40 2 2" xfId="7072"/>
    <cellStyle name="Millares 16 40 3" xfId="7073"/>
    <cellStyle name="Millares 16 40 3 2" xfId="7074"/>
    <cellStyle name="Millares 16 40 4" xfId="7075"/>
    <cellStyle name="Millares 16 40 4 2" xfId="7076"/>
    <cellStyle name="Millares 16 40 5" xfId="7077"/>
    <cellStyle name="Millares 16 40 5 2" xfId="7078"/>
    <cellStyle name="Millares 16 40 6" xfId="7079"/>
    <cellStyle name="Millares 16 40 6 2" xfId="7080"/>
    <cellStyle name="Millares 16 40 7" xfId="7081"/>
    <cellStyle name="Millares 16 40 7 2" xfId="7082"/>
    <cellStyle name="Millares 16 40 8" xfId="7083"/>
    <cellStyle name="Millares 16 40 8 2" xfId="7084"/>
    <cellStyle name="Millares 16 40 9" xfId="7085"/>
    <cellStyle name="Millares 16 40 9 2" xfId="7086"/>
    <cellStyle name="Millares 16 41" xfId="7087"/>
    <cellStyle name="Millares 16 41 10" xfId="7088"/>
    <cellStyle name="Millares 16 41 10 2" xfId="7089"/>
    <cellStyle name="Millares 16 41 11" xfId="7090"/>
    <cellStyle name="Millares 16 41 2" xfId="7091"/>
    <cellStyle name="Millares 16 41 2 2" xfId="7092"/>
    <cellStyle name="Millares 16 41 3" xfId="7093"/>
    <cellStyle name="Millares 16 41 3 2" xfId="7094"/>
    <cellStyle name="Millares 16 41 4" xfId="7095"/>
    <cellStyle name="Millares 16 41 4 2" xfId="7096"/>
    <cellStyle name="Millares 16 41 5" xfId="7097"/>
    <cellStyle name="Millares 16 41 5 2" xfId="7098"/>
    <cellStyle name="Millares 16 41 6" xfId="7099"/>
    <cellStyle name="Millares 16 41 6 2" xfId="7100"/>
    <cellStyle name="Millares 16 41 7" xfId="7101"/>
    <cellStyle name="Millares 16 41 7 2" xfId="7102"/>
    <cellStyle name="Millares 16 41 8" xfId="7103"/>
    <cellStyle name="Millares 16 41 8 2" xfId="7104"/>
    <cellStyle name="Millares 16 41 9" xfId="7105"/>
    <cellStyle name="Millares 16 41 9 2" xfId="7106"/>
    <cellStyle name="Millares 16 42" xfId="7107"/>
    <cellStyle name="Millares 16 42 10" xfId="7108"/>
    <cellStyle name="Millares 16 42 10 2" xfId="7109"/>
    <cellStyle name="Millares 16 42 11" xfId="7110"/>
    <cellStyle name="Millares 16 42 2" xfId="7111"/>
    <cellStyle name="Millares 16 42 2 2" xfId="7112"/>
    <cellStyle name="Millares 16 42 3" xfId="7113"/>
    <cellStyle name="Millares 16 42 3 2" xfId="7114"/>
    <cellStyle name="Millares 16 42 4" xfId="7115"/>
    <cellStyle name="Millares 16 42 4 2" xfId="7116"/>
    <cellStyle name="Millares 16 42 5" xfId="7117"/>
    <cellStyle name="Millares 16 42 5 2" xfId="7118"/>
    <cellStyle name="Millares 16 42 6" xfId="7119"/>
    <cellStyle name="Millares 16 42 6 2" xfId="7120"/>
    <cellStyle name="Millares 16 42 7" xfId="7121"/>
    <cellStyle name="Millares 16 42 7 2" xfId="7122"/>
    <cellStyle name="Millares 16 42 8" xfId="7123"/>
    <cellStyle name="Millares 16 42 8 2" xfId="7124"/>
    <cellStyle name="Millares 16 42 9" xfId="7125"/>
    <cellStyle name="Millares 16 42 9 2" xfId="7126"/>
    <cellStyle name="Millares 16 43" xfId="7127"/>
    <cellStyle name="Millares 16 43 10" xfId="7128"/>
    <cellStyle name="Millares 16 43 10 2" xfId="7129"/>
    <cellStyle name="Millares 16 43 11" xfId="7130"/>
    <cellStyle name="Millares 16 43 2" xfId="7131"/>
    <cellStyle name="Millares 16 43 2 2" xfId="7132"/>
    <cellStyle name="Millares 16 43 3" xfId="7133"/>
    <cellStyle name="Millares 16 43 3 2" xfId="7134"/>
    <cellStyle name="Millares 16 43 4" xfId="7135"/>
    <cellStyle name="Millares 16 43 4 2" xfId="7136"/>
    <cellStyle name="Millares 16 43 5" xfId="7137"/>
    <cellStyle name="Millares 16 43 5 2" xfId="7138"/>
    <cellStyle name="Millares 16 43 6" xfId="7139"/>
    <cellStyle name="Millares 16 43 6 2" xfId="7140"/>
    <cellStyle name="Millares 16 43 7" xfId="7141"/>
    <cellStyle name="Millares 16 43 7 2" xfId="7142"/>
    <cellStyle name="Millares 16 43 8" xfId="7143"/>
    <cellStyle name="Millares 16 43 8 2" xfId="7144"/>
    <cellStyle name="Millares 16 43 9" xfId="7145"/>
    <cellStyle name="Millares 16 43 9 2" xfId="7146"/>
    <cellStyle name="Millares 16 44" xfId="7147"/>
    <cellStyle name="Millares 16 44 10" xfId="7148"/>
    <cellStyle name="Millares 16 44 10 2" xfId="7149"/>
    <cellStyle name="Millares 16 44 11" xfId="7150"/>
    <cellStyle name="Millares 16 44 2" xfId="7151"/>
    <cellStyle name="Millares 16 44 2 2" xfId="7152"/>
    <cellStyle name="Millares 16 44 3" xfId="7153"/>
    <cellStyle name="Millares 16 44 3 2" xfId="7154"/>
    <cellStyle name="Millares 16 44 4" xfId="7155"/>
    <cellStyle name="Millares 16 44 4 2" xfId="7156"/>
    <cellStyle name="Millares 16 44 5" xfId="7157"/>
    <cellStyle name="Millares 16 44 5 2" xfId="7158"/>
    <cellStyle name="Millares 16 44 6" xfId="7159"/>
    <cellStyle name="Millares 16 44 6 2" xfId="7160"/>
    <cellStyle name="Millares 16 44 7" xfId="7161"/>
    <cellStyle name="Millares 16 44 7 2" xfId="7162"/>
    <cellStyle name="Millares 16 44 8" xfId="7163"/>
    <cellStyle name="Millares 16 44 8 2" xfId="7164"/>
    <cellStyle name="Millares 16 44 9" xfId="7165"/>
    <cellStyle name="Millares 16 44 9 2" xfId="7166"/>
    <cellStyle name="Millares 16 45" xfId="7167"/>
    <cellStyle name="Millares 16 45 10" xfId="7168"/>
    <cellStyle name="Millares 16 45 10 2" xfId="7169"/>
    <cellStyle name="Millares 16 45 11" xfId="7170"/>
    <cellStyle name="Millares 16 45 2" xfId="7171"/>
    <cellStyle name="Millares 16 45 2 2" xfId="7172"/>
    <cellStyle name="Millares 16 45 3" xfId="7173"/>
    <cellStyle name="Millares 16 45 3 2" xfId="7174"/>
    <cellStyle name="Millares 16 45 4" xfId="7175"/>
    <cellStyle name="Millares 16 45 4 2" xfId="7176"/>
    <cellStyle name="Millares 16 45 5" xfId="7177"/>
    <cellStyle name="Millares 16 45 5 2" xfId="7178"/>
    <cellStyle name="Millares 16 45 6" xfId="7179"/>
    <cellStyle name="Millares 16 45 6 2" xfId="7180"/>
    <cellStyle name="Millares 16 45 7" xfId="7181"/>
    <cellStyle name="Millares 16 45 7 2" xfId="7182"/>
    <cellStyle name="Millares 16 45 8" xfId="7183"/>
    <cellStyle name="Millares 16 45 8 2" xfId="7184"/>
    <cellStyle name="Millares 16 45 9" xfId="7185"/>
    <cellStyle name="Millares 16 45 9 2" xfId="7186"/>
    <cellStyle name="Millares 16 46" xfId="7187"/>
    <cellStyle name="Millares 16 46 10" xfId="7188"/>
    <cellStyle name="Millares 16 46 10 2" xfId="7189"/>
    <cellStyle name="Millares 16 46 11" xfId="7190"/>
    <cellStyle name="Millares 16 46 2" xfId="7191"/>
    <cellStyle name="Millares 16 46 2 2" xfId="7192"/>
    <cellStyle name="Millares 16 46 3" xfId="7193"/>
    <cellStyle name="Millares 16 46 3 2" xfId="7194"/>
    <cellStyle name="Millares 16 46 4" xfId="7195"/>
    <cellStyle name="Millares 16 46 4 2" xfId="7196"/>
    <cellStyle name="Millares 16 46 5" xfId="7197"/>
    <cellStyle name="Millares 16 46 5 2" xfId="7198"/>
    <cellStyle name="Millares 16 46 6" xfId="7199"/>
    <cellStyle name="Millares 16 46 6 2" xfId="7200"/>
    <cellStyle name="Millares 16 46 7" xfId="7201"/>
    <cellStyle name="Millares 16 46 7 2" xfId="7202"/>
    <cellStyle name="Millares 16 46 8" xfId="7203"/>
    <cellStyle name="Millares 16 46 8 2" xfId="7204"/>
    <cellStyle name="Millares 16 46 9" xfId="7205"/>
    <cellStyle name="Millares 16 46 9 2" xfId="7206"/>
    <cellStyle name="Millares 16 47" xfId="7207"/>
    <cellStyle name="Millares 16 47 10" xfId="7208"/>
    <cellStyle name="Millares 16 47 10 2" xfId="7209"/>
    <cellStyle name="Millares 16 47 11" xfId="7210"/>
    <cellStyle name="Millares 16 47 2" xfId="7211"/>
    <cellStyle name="Millares 16 47 2 2" xfId="7212"/>
    <cellStyle name="Millares 16 47 3" xfId="7213"/>
    <cellStyle name="Millares 16 47 3 2" xfId="7214"/>
    <cellStyle name="Millares 16 47 4" xfId="7215"/>
    <cellStyle name="Millares 16 47 4 2" xfId="7216"/>
    <cellStyle name="Millares 16 47 5" xfId="7217"/>
    <cellStyle name="Millares 16 47 5 2" xfId="7218"/>
    <cellStyle name="Millares 16 47 6" xfId="7219"/>
    <cellStyle name="Millares 16 47 6 2" xfId="7220"/>
    <cellStyle name="Millares 16 47 7" xfId="7221"/>
    <cellStyle name="Millares 16 47 7 2" xfId="7222"/>
    <cellStyle name="Millares 16 47 8" xfId="7223"/>
    <cellStyle name="Millares 16 47 8 2" xfId="7224"/>
    <cellStyle name="Millares 16 47 9" xfId="7225"/>
    <cellStyle name="Millares 16 47 9 2" xfId="7226"/>
    <cellStyle name="Millares 16 48" xfId="7227"/>
    <cellStyle name="Millares 16 48 10" xfId="7228"/>
    <cellStyle name="Millares 16 48 10 2" xfId="7229"/>
    <cellStyle name="Millares 16 48 11" xfId="7230"/>
    <cellStyle name="Millares 16 48 2" xfId="7231"/>
    <cellStyle name="Millares 16 48 2 2" xfId="7232"/>
    <cellStyle name="Millares 16 48 3" xfId="7233"/>
    <cellStyle name="Millares 16 48 3 2" xfId="7234"/>
    <cellStyle name="Millares 16 48 4" xfId="7235"/>
    <cellStyle name="Millares 16 48 4 2" xfId="7236"/>
    <cellStyle name="Millares 16 48 5" xfId="7237"/>
    <cellStyle name="Millares 16 48 5 2" xfId="7238"/>
    <cellStyle name="Millares 16 48 6" xfId="7239"/>
    <cellStyle name="Millares 16 48 6 2" xfId="7240"/>
    <cellStyle name="Millares 16 48 7" xfId="7241"/>
    <cellStyle name="Millares 16 48 7 2" xfId="7242"/>
    <cellStyle name="Millares 16 48 8" xfId="7243"/>
    <cellStyle name="Millares 16 48 8 2" xfId="7244"/>
    <cellStyle name="Millares 16 48 9" xfId="7245"/>
    <cellStyle name="Millares 16 48 9 2" xfId="7246"/>
    <cellStyle name="Millares 16 49" xfId="7247"/>
    <cellStyle name="Millares 16 49 10" xfId="7248"/>
    <cellStyle name="Millares 16 49 10 2" xfId="7249"/>
    <cellStyle name="Millares 16 49 11" xfId="7250"/>
    <cellStyle name="Millares 16 49 2" xfId="7251"/>
    <cellStyle name="Millares 16 49 2 2" xfId="7252"/>
    <cellStyle name="Millares 16 49 3" xfId="7253"/>
    <cellStyle name="Millares 16 49 3 2" xfId="7254"/>
    <cellStyle name="Millares 16 49 4" xfId="7255"/>
    <cellStyle name="Millares 16 49 4 2" xfId="7256"/>
    <cellStyle name="Millares 16 49 5" xfId="7257"/>
    <cellStyle name="Millares 16 49 5 2" xfId="7258"/>
    <cellStyle name="Millares 16 49 6" xfId="7259"/>
    <cellStyle name="Millares 16 49 6 2" xfId="7260"/>
    <cellStyle name="Millares 16 49 7" xfId="7261"/>
    <cellStyle name="Millares 16 49 7 2" xfId="7262"/>
    <cellStyle name="Millares 16 49 8" xfId="7263"/>
    <cellStyle name="Millares 16 49 8 2" xfId="7264"/>
    <cellStyle name="Millares 16 49 9" xfId="7265"/>
    <cellStyle name="Millares 16 49 9 2" xfId="7266"/>
    <cellStyle name="Millares 16 5" xfId="7267"/>
    <cellStyle name="Millares 16 5 10" xfId="7268"/>
    <cellStyle name="Millares 16 5 10 2" xfId="7269"/>
    <cellStyle name="Millares 16 5 11" xfId="7270"/>
    <cellStyle name="Millares 16 5 2" xfId="7271"/>
    <cellStyle name="Millares 16 5 2 2" xfId="7272"/>
    <cellStyle name="Millares 16 5 3" xfId="7273"/>
    <cellStyle name="Millares 16 5 3 2" xfId="7274"/>
    <cellStyle name="Millares 16 5 4" xfId="7275"/>
    <cellStyle name="Millares 16 5 4 2" xfId="7276"/>
    <cellStyle name="Millares 16 5 5" xfId="7277"/>
    <cellStyle name="Millares 16 5 5 2" xfId="7278"/>
    <cellStyle name="Millares 16 5 6" xfId="7279"/>
    <cellStyle name="Millares 16 5 6 2" xfId="7280"/>
    <cellStyle name="Millares 16 5 7" xfId="7281"/>
    <cellStyle name="Millares 16 5 7 2" xfId="7282"/>
    <cellStyle name="Millares 16 5 8" xfId="7283"/>
    <cellStyle name="Millares 16 5 8 2" xfId="7284"/>
    <cellStyle name="Millares 16 5 9" xfId="7285"/>
    <cellStyle name="Millares 16 5 9 2" xfId="7286"/>
    <cellStyle name="Millares 16 50" xfId="7287"/>
    <cellStyle name="Millares 16 50 10" xfId="7288"/>
    <cellStyle name="Millares 16 50 10 2" xfId="7289"/>
    <cellStyle name="Millares 16 50 11" xfId="7290"/>
    <cellStyle name="Millares 16 50 2" xfId="7291"/>
    <cellStyle name="Millares 16 50 2 2" xfId="7292"/>
    <cellStyle name="Millares 16 50 3" xfId="7293"/>
    <cellStyle name="Millares 16 50 3 2" xfId="7294"/>
    <cellStyle name="Millares 16 50 4" xfId="7295"/>
    <cellStyle name="Millares 16 50 4 2" xfId="7296"/>
    <cellStyle name="Millares 16 50 5" xfId="7297"/>
    <cellStyle name="Millares 16 50 5 2" xfId="7298"/>
    <cellStyle name="Millares 16 50 6" xfId="7299"/>
    <cellStyle name="Millares 16 50 6 2" xfId="7300"/>
    <cellStyle name="Millares 16 50 7" xfId="7301"/>
    <cellStyle name="Millares 16 50 7 2" xfId="7302"/>
    <cellStyle name="Millares 16 50 8" xfId="7303"/>
    <cellStyle name="Millares 16 50 8 2" xfId="7304"/>
    <cellStyle name="Millares 16 50 9" xfId="7305"/>
    <cellStyle name="Millares 16 50 9 2" xfId="7306"/>
    <cellStyle name="Millares 16 51" xfId="7307"/>
    <cellStyle name="Millares 16 51 10" xfId="7308"/>
    <cellStyle name="Millares 16 51 10 2" xfId="7309"/>
    <cellStyle name="Millares 16 51 11" xfId="7310"/>
    <cellStyle name="Millares 16 51 2" xfId="7311"/>
    <cellStyle name="Millares 16 51 2 2" xfId="7312"/>
    <cellStyle name="Millares 16 51 3" xfId="7313"/>
    <cellStyle name="Millares 16 51 3 2" xfId="7314"/>
    <cellStyle name="Millares 16 51 4" xfId="7315"/>
    <cellStyle name="Millares 16 51 4 2" xfId="7316"/>
    <cellStyle name="Millares 16 51 5" xfId="7317"/>
    <cellStyle name="Millares 16 51 5 2" xfId="7318"/>
    <cellStyle name="Millares 16 51 6" xfId="7319"/>
    <cellStyle name="Millares 16 51 6 2" xfId="7320"/>
    <cellStyle name="Millares 16 51 7" xfId="7321"/>
    <cellStyle name="Millares 16 51 7 2" xfId="7322"/>
    <cellStyle name="Millares 16 51 8" xfId="7323"/>
    <cellStyle name="Millares 16 51 8 2" xfId="7324"/>
    <cellStyle name="Millares 16 51 9" xfId="7325"/>
    <cellStyle name="Millares 16 51 9 2" xfId="7326"/>
    <cellStyle name="Millares 16 52" xfId="7327"/>
    <cellStyle name="Millares 16 52 10" xfId="7328"/>
    <cellStyle name="Millares 16 52 10 2" xfId="7329"/>
    <cellStyle name="Millares 16 52 11" xfId="7330"/>
    <cellStyle name="Millares 16 52 2" xfId="7331"/>
    <cellStyle name="Millares 16 52 2 2" xfId="7332"/>
    <cellStyle name="Millares 16 52 3" xfId="7333"/>
    <cellStyle name="Millares 16 52 3 2" xfId="7334"/>
    <cellStyle name="Millares 16 52 4" xfId="7335"/>
    <cellStyle name="Millares 16 52 4 2" xfId="7336"/>
    <cellStyle name="Millares 16 52 5" xfId="7337"/>
    <cellStyle name="Millares 16 52 5 2" xfId="7338"/>
    <cellStyle name="Millares 16 52 6" xfId="7339"/>
    <cellStyle name="Millares 16 52 6 2" xfId="7340"/>
    <cellStyle name="Millares 16 52 7" xfId="7341"/>
    <cellStyle name="Millares 16 52 7 2" xfId="7342"/>
    <cellStyle name="Millares 16 52 8" xfId="7343"/>
    <cellStyle name="Millares 16 52 8 2" xfId="7344"/>
    <cellStyle name="Millares 16 52 9" xfId="7345"/>
    <cellStyle name="Millares 16 52 9 2" xfId="7346"/>
    <cellStyle name="Millares 16 53" xfId="7347"/>
    <cellStyle name="Millares 16 53 10" xfId="7348"/>
    <cellStyle name="Millares 16 53 10 2" xfId="7349"/>
    <cellStyle name="Millares 16 53 11" xfId="7350"/>
    <cellStyle name="Millares 16 53 2" xfId="7351"/>
    <cellStyle name="Millares 16 53 2 2" xfId="7352"/>
    <cellStyle name="Millares 16 53 3" xfId="7353"/>
    <cellStyle name="Millares 16 53 3 2" xfId="7354"/>
    <cellStyle name="Millares 16 53 4" xfId="7355"/>
    <cellStyle name="Millares 16 53 4 2" xfId="7356"/>
    <cellStyle name="Millares 16 53 5" xfId="7357"/>
    <cellStyle name="Millares 16 53 5 2" xfId="7358"/>
    <cellStyle name="Millares 16 53 6" xfId="7359"/>
    <cellStyle name="Millares 16 53 6 2" xfId="7360"/>
    <cellStyle name="Millares 16 53 7" xfId="7361"/>
    <cellStyle name="Millares 16 53 7 2" xfId="7362"/>
    <cellStyle name="Millares 16 53 8" xfId="7363"/>
    <cellStyle name="Millares 16 53 8 2" xfId="7364"/>
    <cellStyle name="Millares 16 53 9" xfId="7365"/>
    <cellStyle name="Millares 16 53 9 2" xfId="7366"/>
    <cellStyle name="Millares 16 54" xfId="7367"/>
    <cellStyle name="Millares 16 54 10" xfId="7368"/>
    <cellStyle name="Millares 16 54 10 2" xfId="7369"/>
    <cellStyle name="Millares 16 54 11" xfId="7370"/>
    <cellStyle name="Millares 16 54 2" xfId="7371"/>
    <cellStyle name="Millares 16 54 2 2" xfId="7372"/>
    <cellStyle name="Millares 16 54 3" xfId="7373"/>
    <cellStyle name="Millares 16 54 3 2" xfId="7374"/>
    <cellStyle name="Millares 16 54 4" xfId="7375"/>
    <cellStyle name="Millares 16 54 4 2" xfId="7376"/>
    <cellStyle name="Millares 16 54 5" xfId="7377"/>
    <cellStyle name="Millares 16 54 5 2" xfId="7378"/>
    <cellStyle name="Millares 16 54 6" xfId="7379"/>
    <cellStyle name="Millares 16 54 6 2" xfId="7380"/>
    <cellStyle name="Millares 16 54 7" xfId="7381"/>
    <cellStyle name="Millares 16 54 7 2" xfId="7382"/>
    <cellStyle name="Millares 16 54 8" xfId="7383"/>
    <cellStyle name="Millares 16 54 8 2" xfId="7384"/>
    <cellStyle name="Millares 16 54 9" xfId="7385"/>
    <cellStyle name="Millares 16 54 9 2" xfId="7386"/>
    <cellStyle name="Millares 16 55" xfId="7387"/>
    <cellStyle name="Millares 16 55 10" xfId="7388"/>
    <cellStyle name="Millares 16 55 10 2" xfId="7389"/>
    <cellStyle name="Millares 16 55 11" xfId="7390"/>
    <cellStyle name="Millares 16 55 2" xfId="7391"/>
    <cellStyle name="Millares 16 55 2 2" xfId="7392"/>
    <cellStyle name="Millares 16 55 3" xfId="7393"/>
    <cellStyle name="Millares 16 55 3 2" xfId="7394"/>
    <cellStyle name="Millares 16 55 4" xfId="7395"/>
    <cellStyle name="Millares 16 55 4 2" xfId="7396"/>
    <cellStyle name="Millares 16 55 5" xfId="7397"/>
    <cellStyle name="Millares 16 55 5 2" xfId="7398"/>
    <cellStyle name="Millares 16 55 6" xfId="7399"/>
    <cellStyle name="Millares 16 55 6 2" xfId="7400"/>
    <cellStyle name="Millares 16 55 7" xfId="7401"/>
    <cellStyle name="Millares 16 55 7 2" xfId="7402"/>
    <cellStyle name="Millares 16 55 8" xfId="7403"/>
    <cellStyle name="Millares 16 55 8 2" xfId="7404"/>
    <cellStyle name="Millares 16 55 9" xfId="7405"/>
    <cellStyle name="Millares 16 55 9 2" xfId="7406"/>
    <cellStyle name="Millares 16 56" xfId="7407"/>
    <cellStyle name="Millares 16 56 10" xfId="7408"/>
    <cellStyle name="Millares 16 56 10 2" xfId="7409"/>
    <cellStyle name="Millares 16 56 11" xfId="7410"/>
    <cellStyle name="Millares 16 56 2" xfId="7411"/>
    <cellStyle name="Millares 16 56 2 2" xfId="7412"/>
    <cellStyle name="Millares 16 56 3" xfId="7413"/>
    <cellStyle name="Millares 16 56 3 2" xfId="7414"/>
    <cellStyle name="Millares 16 56 4" xfId="7415"/>
    <cellStyle name="Millares 16 56 4 2" xfId="7416"/>
    <cellStyle name="Millares 16 56 5" xfId="7417"/>
    <cellStyle name="Millares 16 56 5 2" xfId="7418"/>
    <cellStyle name="Millares 16 56 6" xfId="7419"/>
    <cellStyle name="Millares 16 56 6 2" xfId="7420"/>
    <cellStyle name="Millares 16 56 7" xfId="7421"/>
    <cellStyle name="Millares 16 56 7 2" xfId="7422"/>
    <cellStyle name="Millares 16 56 8" xfId="7423"/>
    <cellStyle name="Millares 16 56 8 2" xfId="7424"/>
    <cellStyle name="Millares 16 56 9" xfId="7425"/>
    <cellStyle name="Millares 16 56 9 2" xfId="7426"/>
    <cellStyle name="Millares 16 57" xfId="7427"/>
    <cellStyle name="Millares 16 57 10" xfId="7428"/>
    <cellStyle name="Millares 16 57 10 2" xfId="7429"/>
    <cellStyle name="Millares 16 57 11" xfId="7430"/>
    <cellStyle name="Millares 16 57 2" xfId="7431"/>
    <cellStyle name="Millares 16 57 2 2" xfId="7432"/>
    <cellStyle name="Millares 16 57 3" xfId="7433"/>
    <cellStyle name="Millares 16 57 3 2" xfId="7434"/>
    <cellStyle name="Millares 16 57 4" xfId="7435"/>
    <cellStyle name="Millares 16 57 4 2" xfId="7436"/>
    <cellStyle name="Millares 16 57 5" xfId="7437"/>
    <cellStyle name="Millares 16 57 5 2" xfId="7438"/>
    <cellStyle name="Millares 16 57 6" xfId="7439"/>
    <cellStyle name="Millares 16 57 6 2" xfId="7440"/>
    <cellStyle name="Millares 16 57 7" xfId="7441"/>
    <cellStyle name="Millares 16 57 7 2" xfId="7442"/>
    <cellStyle name="Millares 16 57 8" xfId="7443"/>
    <cellStyle name="Millares 16 57 8 2" xfId="7444"/>
    <cellStyle name="Millares 16 57 9" xfId="7445"/>
    <cellStyle name="Millares 16 57 9 2" xfId="7446"/>
    <cellStyle name="Millares 16 58" xfId="7447"/>
    <cellStyle name="Millares 16 58 10" xfId="7448"/>
    <cellStyle name="Millares 16 58 10 2" xfId="7449"/>
    <cellStyle name="Millares 16 58 11" xfId="7450"/>
    <cellStyle name="Millares 16 58 2" xfId="7451"/>
    <cellStyle name="Millares 16 58 2 2" xfId="7452"/>
    <cellStyle name="Millares 16 58 3" xfId="7453"/>
    <cellStyle name="Millares 16 58 3 2" xfId="7454"/>
    <cellStyle name="Millares 16 58 4" xfId="7455"/>
    <cellStyle name="Millares 16 58 4 2" xfId="7456"/>
    <cellStyle name="Millares 16 58 5" xfId="7457"/>
    <cellStyle name="Millares 16 58 5 2" xfId="7458"/>
    <cellStyle name="Millares 16 58 6" xfId="7459"/>
    <cellStyle name="Millares 16 58 6 2" xfId="7460"/>
    <cellStyle name="Millares 16 58 7" xfId="7461"/>
    <cellStyle name="Millares 16 58 7 2" xfId="7462"/>
    <cellStyle name="Millares 16 58 8" xfId="7463"/>
    <cellStyle name="Millares 16 58 8 2" xfId="7464"/>
    <cellStyle name="Millares 16 58 9" xfId="7465"/>
    <cellStyle name="Millares 16 58 9 2" xfId="7466"/>
    <cellStyle name="Millares 16 59" xfId="7467"/>
    <cellStyle name="Millares 16 59 10" xfId="7468"/>
    <cellStyle name="Millares 16 59 10 2" xfId="7469"/>
    <cellStyle name="Millares 16 59 11" xfId="7470"/>
    <cellStyle name="Millares 16 59 2" xfId="7471"/>
    <cellStyle name="Millares 16 59 2 2" xfId="7472"/>
    <cellStyle name="Millares 16 59 3" xfId="7473"/>
    <cellStyle name="Millares 16 59 3 2" xfId="7474"/>
    <cellStyle name="Millares 16 59 4" xfId="7475"/>
    <cellStyle name="Millares 16 59 4 2" xfId="7476"/>
    <cellStyle name="Millares 16 59 5" xfId="7477"/>
    <cellStyle name="Millares 16 59 5 2" xfId="7478"/>
    <cellStyle name="Millares 16 59 6" xfId="7479"/>
    <cellStyle name="Millares 16 59 6 2" xfId="7480"/>
    <cellStyle name="Millares 16 59 7" xfId="7481"/>
    <cellStyle name="Millares 16 59 7 2" xfId="7482"/>
    <cellStyle name="Millares 16 59 8" xfId="7483"/>
    <cellStyle name="Millares 16 59 8 2" xfId="7484"/>
    <cellStyle name="Millares 16 59 9" xfId="7485"/>
    <cellStyle name="Millares 16 59 9 2" xfId="7486"/>
    <cellStyle name="Millares 16 6" xfId="7487"/>
    <cellStyle name="Millares 16 6 10" xfId="7488"/>
    <cellStyle name="Millares 16 6 10 2" xfId="7489"/>
    <cellStyle name="Millares 16 6 11" xfId="7490"/>
    <cellStyle name="Millares 16 6 2" xfId="7491"/>
    <cellStyle name="Millares 16 6 2 2" xfId="7492"/>
    <cellStyle name="Millares 16 6 3" xfId="7493"/>
    <cellStyle name="Millares 16 6 3 2" xfId="7494"/>
    <cellStyle name="Millares 16 6 4" xfId="7495"/>
    <cellStyle name="Millares 16 6 4 2" xfId="7496"/>
    <cellStyle name="Millares 16 6 5" xfId="7497"/>
    <cellStyle name="Millares 16 6 5 2" xfId="7498"/>
    <cellStyle name="Millares 16 6 6" xfId="7499"/>
    <cellStyle name="Millares 16 6 6 2" xfId="7500"/>
    <cellStyle name="Millares 16 6 7" xfId="7501"/>
    <cellStyle name="Millares 16 6 7 2" xfId="7502"/>
    <cellStyle name="Millares 16 6 8" xfId="7503"/>
    <cellStyle name="Millares 16 6 8 2" xfId="7504"/>
    <cellStyle name="Millares 16 6 9" xfId="7505"/>
    <cellStyle name="Millares 16 6 9 2" xfId="7506"/>
    <cellStyle name="Millares 16 60" xfId="7507"/>
    <cellStyle name="Millares 16 60 10" xfId="7508"/>
    <cellStyle name="Millares 16 60 10 2" xfId="7509"/>
    <cellStyle name="Millares 16 60 11" xfId="7510"/>
    <cellStyle name="Millares 16 60 2" xfId="7511"/>
    <cellStyle name="Millares 16 60 2 2" xfId="7512"/>
    <cellStyle name="Millares 16 60 3" xfId="7513"/>
    <cellStyle name="Millares 16 60 3 2" xfId="7514"/>
    <cellStyle name="Millares 16 60 4" xfId="7515"/>
    <cellStyle name="Millares 16 60 4 2" xfId="7516"/>
    <cellStyle name="Millares 16 60 5" xfId="7517"/>
    <cellStyle name="Millares 16 60 5 2" xfId="7518"/>
    <cellStyle name="Millares 16 60 6" xfId="7519"/>
    <cellStyle name="Millares 16 60 6 2" xfId="7520"/>
    <cellStyle name="Millares 16 60 7" xfId="7521"/>
    <cellStyle name="Millares 16 60 7 2" xfId="7522"/>
    <cellStyle name="Millares 16 60 8" xfId="7523"/>
    <cellStyle name="Millares 16 60 8 2" xfId="7524"/>
    <cellStyle name="Millares 16 60 9" xfId="7525"/>
    <cellStyle name="Millares 16 60 9 2" xfId="7526"/>
    <cellStyle name="Millares 16 61" xfId="7527"/>
    <cellStyle name="Millares 16 61 10" xfId="7528"/>
    <cellStyle name="Millares 16 61 10 2" xfId="7529"/>
    <cellStyle name="Millares 16 61 11" xfId="7530"/>
    <cellStyle name="Millares 16 61 2" xfId="7531"/>
    <cellStyle name="Millares 16 61 2 2" xfId="7532"/>
    <cellStyle name="Millares 16 61 3" xfId="7533"/>
    <cellStyle name="Millares 16 61 3 2" xfId="7534"/>
    <cellStyle name="Millares 16 61 4" xfId="7535"/>
    <cellStyle name="Millares 16 61 4 2" xfId="7536"/>
    <cellStyle name="Millares 16 61 5" xfId="7537"/>
    <cellStyle name="Millares 16 61 5 2" xfId="7538"/>
    <cellStyle name="Millares 16 61 6" xfId="7539"/>
    <cellStyle name="Millares 16 61 6 2" xfId="7540"/>
    <cellStyle name="Millares 16 61 7" xfId="7541"/>
    <cellStyle name="Millares 16 61 7 2" xfId="7542"/>
    <cellStyle name="Millares 16 61 8" xfId="7543"/>
    <cellStyle name="Millares 16 61 8 2" xfId="7544"/>
    <cellStyle name="Millares 16 61 9" xfId="7545"/>
    <cellStyle name="Millares 16 61 9 2" xfId="7546"/>
    <cellStyle name="Millares 16 62" xfId="7547"/>
    <cellStyle name="Millares 16 62 10" xfId="7548"/>
    <cellStyle name="Millares 16 62 10 2" xfId="7549"/>
    <cellStyle name="Millares 16 62 11" xfId="7550"/>
    <cellStyle name="Millares 16 62 2" xfId="7551"/>
    <cellStyle name="Millares 16 62 2 2" xfId="7552"/>
    <cellStyle name="Millares 16 62 3" xfId="7553"/>
    <cellStyle name="Millares 16 62 3 2" xfId="7554"/>
    <cellStyle name="Millares 16 62 4" xfId="7555"/>
    <cellStyle name="Millares 16 62 4 2" xfId="7556"/>
    <cellStyle name="Millares 16 62 5" xfId="7557"/>
    <cellStyle name="Millares 16 62 5 2" xfId="7558"/>
    <cellStyle name="Millares 16 62 6" xfId="7559"/>
    <cellStyle name="Millares 16 62 6 2" xfId="7560"/>
    <cellStyle name="Millares 16 62 7" xfId="7561"/>
    <cellStyle name="Millares 16 62 7 2" xfId="7562"/>
    <cellStyle name="Millares 16 62 8" xfId="7563"/>
    <cellStyle name="Millares 16 62 8 2" xfId="7564"/>
    <cellStyle name="Millares 16 62 9" xfId="7565"/>
    <cellStyle name="Millares 16 62 9 2" xfId="7566"/>
    <cellStyle name="Millares 16 63" xfId="7567"/>
    <cellStyle name="Millares 16 63 10" xfId="7568"/>
    <cellStyle name="Millares 16 63 10 2" xfId="7569"/>
    <cellStyle name="Millares 16 63 11" xfId="7570"/>
    <cellStyle name="Millares 16 63 2" xfId="7571"/>
    <cellStyle name="Millares 16 63 2 2" xfId="7572"/>
    <cellStyle name="Millares 16 63 3" xfId="7573"/>
    <cellStyle name="Millares 16 63 3 2" xfId="7574"/>
    <cellStyle name="Millares 16 63 4" xfId="7575"/>
    <cellStyle name="Millares 16 63 4 2" xfId="7576"/>
    <cellStyle name="Millares 16 63 5" xfId="7577"/>
    <cellStyle name="Millares 16 63 5 2" xfId="7578"/>
    <cellStyle name="Millares 16 63 6" xfId="7579"/>
    <cellStyle name="Millares 16 63 6 2" xfId="7580"/>
    <cellStyle name="Millares 16 63 7" xfId="7581"/>
    <cellStyle name="Millares 16 63 7 2" xfId="7582"/>
    <cellStyle name="Millares 16 63 8" xfId="7583"/>
    <cellStyle name="Millares 16 63 8 2" xfId="7584"/>
    <cellStyle name="Millares 16 63 9" xfId="7585"/>
    <cellStyle name="Millares 16 63 9 2" xfId="7586"/>
    <cellStyle name="Millares 16 64" xfId="7587"/>
    <cellStyle name="Millares 16 64 10" xfId="7588"/>
    <cellStyle name="Millares 16 64 10 2" xfId="7589"/>
    <cellStyle name="Millares 16 64 11" xfId="7590"/>
    <cellStyle name="Millares 16 64 2" xfId="7591"/>
    <cellStyle name="Millares 16 64 2 2" xfId="7592"/>
    <cellStyle name="Millares 16 64 3" xfId="7593"/>
    <cellStyle name="Millares 16 64 3 2" xfId="7594"/>
    <cellStyle name="Millares 16 64 4" xfId="7595"/>
    <cellStyle name="Millares 16 64 4 2" xfId="7596"/>
    <cellStyle name="Millares 16 64 5" xfId="7597"/>
    <cellStyle name="Millares 16 64 5 2" xfId="7598"/>
    <cellStyle name="Millares 16 64 6" xfId="7599"/>
    <cellStyle name="Millares 16 64 6 2" xfId="7600"/>
    <cellStyle name="Millares 16 64 7" xfId="7601"/>
    <cellStyle name="Millares 16 64 7 2" xfId="7602"/>
    <cellStyle name="Millares 16 64 8" xfId="7603"/>
    <cellStyle name="Millares 16 64 8 2" xfId="7604"/>
    <cellStyle name="Millares 16 64 9" xfId="7605"/>
    <cellStyle name="Millares 16 64 9 2" xfId="7606"/>
    <cellStyle name="Millares 16 65" xfId="7607"/>
    <cellStyle name="Millares 16 65 10" xfId="7608"/>
    <cellStyle name="Millares 16 65 10 2" xfId="7609"/>
    <cellStyle name="Millares 16 65 11" xfId="7610"/>
    <cellStyle name="Millares 16 65 2" xfId="7611"/>
    <cellStyle name="Millares 16 65 2 2" xfId="7612"/>
    <cellStyle name="Millares 16 65 3" xfId="7613"/>
    <cellStyle name="Millares 16 65 3 2" xfId="7614"/>
    <cellStyle name="Millares 16 65 4" xfId="7615"/>
    <cellStyle name="Millares 16 65 4 2" xfId="7616"/>
    <cellStyle name="Millares 16 65 5" xfId="7617"/>
    <cellStyle name="Millares 16 65 5 2" xfId="7618"/>
    <cellStyle name="Millares 16 65 6" xfId="7619"/>
    <cellStyle name="Millares 16 65 6 2" xfId="7620"/>
    <cellStyle name="Millares 16 65 7" xfId="7621"/>
    <cellStyle name="Millares 16 65 7 2" xfId="7622"/>
    <cellStyle name="Millares 16 65 8" xfId="7623"/>
    <cellStyle name="Millares 16 65 8 2" xfId="7624"/>
    <cellStyle name="Millares 16 65 9" xfId="7625"/>
    <cellStyle name="Millares 16 65 9 2" xfId="7626"/>
    <cellStyle name="Millares 16 66" xfId="7627"/>
    <cellStyle name="Millares 16 66 10" xfId="7628"/>
    <cellStyle name="Millares 16 66 10 2" xfId="7629"/>
    <cellStyle name="Millares 16 66 11" xfId="7630"/>
    <cellStyle name="Millares 16 66 2" xfId="7631"/>
    <cellStyle name="Millares 16 66 2 2" xfId="7632"/>
    <cellStyle name="Millares 16 66 3" xfId="7633"/>
    <cellStyle name="Millares 16 66 3 2" xfId="7634"/>
    <cellStyle name="Millares 16 66 4" xfId="7635"/>
    <cellStyle name="Millares 16 66 4 2" xfId="7636"/>
    <cellStyle name="Millares 16 66 5" xfId="7637"/>
    <cellStyle name="Millares 16 66 5 2" xfId="7638"/>
    <cellStyle name="Millares 16 66 6" xfId="7639"/>
    <cellStyle name="Millares 16 66 6 2" xfId="7640"/>
    <cellStyle name="Millares 16 66 7" xfId="7641"/>
    <cellStyle name="Millares 16 66 7 2" xfId="7642"/>
    <cellStyle name="Millares 16 66 8" xfId="7643"/>
    <cellStyle name="Millares 16 66 8 2" xfId="7644"/>
    <cellStyle name="Millares 16 66 9" xfId="7645"/>
    <cellStyle name="Millares 16 66 9 2" xfId="7646"/>
    <cellStyle name="Millares 16 67" xfId="7647"/>
    <cellStyle name="Millares 16 67 10" xfId="7648"/>
    <cellStyle name="Millares 16 67 10 2" xfId="7649"/>
    <cellStyle name="Millares 16 67 11" xfId="7650"/>
    <cellStyle name="Millares 16 67 2" xfId="7651"/>
    <cellStyle name="Millares 16 67 2 2" xfId="7652"/>
    <cellStyle name="Millares 16 67 3" xfId="7653"/>
    <cellStyle name="Millares 16 67 3 2" xfId="7654"/>
    <cellStyle name="Millares 16 67 4" xfId="7655"/>
    <cellStyle name="Millares 16 67 4 2" xfId="7656"/>
    <cellStyle name="Millares 16 67 5" xfId="7657"/>
    <cellStyle name="Millares 16 67 5 2" xfId="7658"/>
    <cellStyle name="Millares 16 67 6" xfId="7659"/>
    <cellStyle name="Millares 16 67 6 2" xfId="7660"/>
    <cellStyle name="Millares 16 67 7" xfId="7661"/>
    <cellStyle name="Millares 16 67 7 2" xfId="7662"/>
    <cellStyle name="Millares 16 67 8" xfId="7663"/>
    <cellStyle name="Millares 16 67 8 2" xfId="7664"/>
    <cellStyle name="Millares 16 67 9" xfId="7665"/>
    <cellStyle name="Millares 16 67 9 2" xfId="7666"/>
    <cellStyle name="Millares 16 68" xfId="7667"/>
    <cellStyle name="Millares 16 68 10" xfId="7668"/>
    <cellStyle name="Millares 16 68 10 2" xfId="7669"/>
    <cellStyle name="Millares 16 68 11" xfId="7670"/>
    <cellStyle name="Millares 16 68 2" xfId="7671"/>
    <cellStyle name="Millares 16 68 2 2" xfId="7672"/>
    <cellStyle name="Millares 16 68 3" xfId="7673"/>
    <cellStyle name="Millares 16 68 3 2" xfId="7674"/>
    <cellStyle name="Millares 16 68 4" xfId="7675"/>
    <cellStyle name="Millares 16 68 4 2" xfId="7676"/>
    <cellStyle name="Millares 16 68 5" xfId="7677"/>
    <cellStyle name="Millares 16 68 5 2" xfId="7678"/>
    <cellStyle name="Millares 16 68 6" xfId="7679"/>
    <cellStyle name="Millares 16 68 6 2" xfId="7680"/>
    <cellStyle name="Millares 16 68 7" xfId="7681"/>
    <cellStyle name="Millares 16 68 7 2" xfId="7682"/>
    <cellStyle name="Millares 16 68 8" xfId="7683"/>
    <cellStyle name="Millares 16 68 8 2" xfId="7684"/>
    <cellStyle name="Millares 16 68 9" xfId="7685"/>
    <cellStyle name="Millares 16 68 9 2" xfId="7686"/>
    <cellStyle name="Millares 16 69" xfId="7687"/>
    <cellStyle name="Millares 16 69 10" xfId="7688"/>
    <cellStyle name="Millares 16 69 10 2" xfId="7689"/>
    <cellStyle name="Millares 16 69 11" xfId="7690"/>
    <cellStyle name="Millares 16 69 2" xfId="7691"/>
    <cellStyle name="Millares 16 69 2 2" xfId="7692"/>
    <cellStyle name="Millares 16 69 3" xfId="7693"/>
    <cellStyle name="Millares 16 69 3 2" xfId="7694"/>
    <cellStyle name="Millares 16 69 4" xfId="7695"/>
    <cellStyle name="Millares 16 69 4 2" xfId="7696"/>
    <cellStyle name="Millares 16 69 5" xfId="7697"/>
    <cellStyle name="Millares 16 69 5 2" xfId="7698"/>
    <cellStyle name="Millares 16 69 6" xfId="7699"/>
    <cellStyle name="Millares 16 69 6 2" xfId="7700"/>
    <cellStyle name="Millares 16 69 7" xfId="7701"/>
    <cellStyle name="Millares 16 69 7 2" xfId="7702"/>
    <cellStyle name="Millares 16 69 8" xfId="7703"/>
    <cellStyle name="Millares 16 69 8 2" xfId="7704"/>
    <cellStyle name="Millares 16 69 9" xfId="7705"/>
    <cellStyle name="Millares 16 69 9 2" xfId="7706"/>
    <cellStyle name="Millares 16 7" xfId="7707"/>
    <cellStyle name="Millares 16 7 10" xfId="7708"/>
    <cellStyle name="Millares 16 7 10 2" xfId="7709"/>
    <cellStyle name="Millares 16 7 11" xfId="7710"/>
    <cellStyle name="Millares 16 7 2" xfId="7711"/>
    <cellStyle name="Millares 16 7 2 2" xfId="7712"/>
    <cellStyle name="Millares 16 7 3" xfId="7713"/>
    <cellStyle name="Millares 16 7 3 2" xfId="7714"/>
    <cellStyle name="Millares 16 7 4" xfId="7715"/>
    <cellStyle name="Millares 16 7 4 2" xfId="7716"/>
    <cellStyle name="Millares 16 7 5" xfId="7717"/>
    <cellStyle name="Millares 16 7 5 2" xfId="7718"/>
    <cellStyle name="Millares 16 7 6" xfId="7719"/>
    <cellStyle name="Millares 16 7 6 2" xfId="7720"/>
    <cellStyle name="Millares 16 7 7" xfId="7721"/>
    <cellStyle name="Millares 16 7 7 2" xfId="7722"/>
    <cellStyle name="Millares 16 7 8" xfId="7723"/>
    <cellStyle name="Millares 16 7 8 2" xfId="7724"/>
    <cellStyle name="Millares 16 7 9" xfId="7725"/>
    <cellStyle name="Millares 16 7 9 2" xfId="7726"/>
    <cellStyle name="Millares 16 70" xfId="7727"/>
    <cellStyle name="Millares 16 70 10" xfId="7728"/>
    <cellStyle name="Millares 16 70 10 2" xfId="7729"/>
    <cellStyle name="Millares 16 70 11" xfId="7730"/>
    <cellStyle name="Millares 16 70 2" xfId="7731"/>
    <cellStyle name="Millares 16 70 2 2" xfId="7732"/>
    <cellStyle name="Millares 16 70 3" xfId="7733"/>
    <cellStyle name="Millares 16 70 3 2" xfId="7734"/>
    <cellStyle name="Millares 16 70 4" xfId="7735"/>
    <cellStyle name="Millares 16 70 4 2" xfId="7736"/>
    <cellStyle name="Millares 16 70 5" xfId="7737"/>
    <cellStyle name="Millares 16 70 5 2" xfId="7738"/>
    <cellStyle name="Millares 16 70 6" xfId="7739"/>
    <cellStyle name="Millares 16 70 6 2" xfId="7740"/>
    <cellStyle name="Millares 16 70 7" xfId="7741"/>
    <cellStyle name="Millares 16 70 7 2" xfId="7742"/>
    <cellStyle name="Millares 16 70 8" xfId="7743"/>
    <cellStyle name="Millares 16 70 8 2" xfId="7744"/>
    <cellStyle name="Millares 16 70 9" xfId="7745"/>
    <cellStyle name="Millares 16 70 9 2" xfId="7746"/>
    <cellStyle name="Millares 16 71" xfId="7747"/>
    <cellStyle name="Millares 16 71 10" xfId="7748"/>
    <cellStyle name="Millares 16 71 10 2" xfId="7749"/>
    <cellStyle name="Millares 16 71 11" xfId="7750"/>
    <cellStyle name="Millares 16 71 2" xfId="7751"/>
    <cellStyle name="Millares 16 71 2 2" xfId="7752"/>
    <cellStyle name="Millares 16 71 3" xfId="7753"/>
    <cellStyle name="Millares 16 71 3 2" xfId="7754"/>
    <cellStyle name="Millares 16 71 4" xfId="7755"/>
    <cellStyle name="Millares 16 71 4 2" xfId="7756"/>
    <cellStyle name="Millares 16 71 5" xfId="7757"/>
    <cellStyle name="Millares 16 71 5 2" xfId="7758"/>
    <cellStyle name="Millares 16 71 6" xfId="7759"/>
    <cellStyle name="Millares 16 71 6 2" xfId="7760"/>
    <cellStyle name="Millares 16 71 7" xfId="7761"/>
    <cellStyle name="Millares 16 71 7 2" xfId="7762"/>
    <cellStyle name="Millares 16 71 8" xfId="7763"/>
    <cellStyle name="Millares 16 71 8 2" xfId="7764"/>
    <cellStyle name="Millares 16 71 9" xfId="7765"/>
    <cellStyle name="Millares 16 71 9 2" xfId="7766"/>
    <cellStyle name="Millares 16 72" xfId="7767"/>
    <cellStyle name="Millares 16 72 10" xfId="7768"/>
    <cellStyle name="Millares 16 72 10 2" xfId="7769"/>
    <cellStyle name="Millares 16 72 11" xfId="7770"/>
    <cellStyle name="Millares 16 72 2" xfId="7771"/>
    <cellStyle name="Millares 16 72 2 2" xfId="7772"/>
    <cellStyle name="Millares 16 72 3" xfId="7773"/>
    <cellStyle name="Millares 16 72 3 2" xfId="7774"/>
    <cellStyle name="Millares 16 72 4" xfId="7775"/>
    <cellStyle name="Millares 16 72 4 2" xfId="7776"/>
    <cellStyle name="Millares 16 72 5" xfId="7777"/>
    <cellStyle name="Millares 16 72 5 2" xfId="7778"/>
    <cellStyle name="Millares 16 72 6" xfId="7779"/>
    <cellStyle name="Millares 16 72 6 2" xfId="7780"/>
    <cellStyle name="Millares 16 72 7" xfId="7781"/>
    <cellStyle name="Millares 16 72 7 2" xfId="7782"/>
    <cellStyle name="Millares 16 72 8" xfId="7783"/>
    <cellStyle name="Millares 16 72 8 2" xfId="7784"/>
    <cellStyle name="Millares 16 72 9" xfId="7785"/>
    <cellStyle name="Millares 16 72 9 2" xfId="7786"/>
    <cellStyle name="Millares 16 73" xfId="7787"/>
    <cellStyle name="Millares 16 73 10" xfId="7788"/>
    <cellStyle name="Millares 16 73 10 2" xfId="7789"/>
    <cellStyle name="Millares 16 73 11" xfId="7790"/>
    <cellStyle name="Millares 16 73 2" xfId="7791"/>
    <cellStyle name="Millares 16 73 2 2" xfId="7792"/>
    <cellStyle name="Millares 16 73 3" xfId="7793"/>
    <cellStyle name="Millares 16 73 3 2" xfId="7794"/>
    <cellStyle name="Millares 16 73 4" xfId="7795"/>
    <cellStyle name="Millares 16 73 4 2" xfId="7796"/>
    <cellStyle name="Millares 16 73 5" xfId="7797"/>
    <cellStyle name="Millares 16 73 5 2" xfId="7798"/>
    <cellStyle name="Millares 16 73 6" xfId="7799"/>
    <cellStyle name="Millares 16 73 6 2" xfId="7800"/>
    <cellStyle name="Millares 16 73 7" xfId="7801"/>
    <cellStyle name="Millares 16 73 7 2" xfId="7802"/>
    <cellStyle name="Millares 16 73 8" xfId="7803"/>
    <cellStyle name="Millares 16 73 8 2" xfId="7804"/>
    <cellStyle name="Millares 16 73 9" xfId="7805"/>
    <cellStyle name="Millares 16 73 9 2" xfId="7806"/>
    <cellStyle name="Millares 16 74" xfId="7807"/>
    <cellStyle name="Millares 16 74 10" xfId="7808"/>
    <cellStyle name="Millares 16 74 10 2" xfId="7809"/>
    <cellStyle name="Millares 16 74 11" xfId="7810"/>
    <cellStyle name="Millares 16 74 2" xfId="7811"/>
    <cellStyle name="Millares 16 74 2 2" xfId="7812"/>
    <cellStyle name="Millares 16 74 3" xfId="7813"/>
    <cellStyle name="Millares 16 74 3 2" xfId="7814"/>
    <cellStyle name="Millares 16 74 4" xfId="7815"/>
    <cellStyle name="Millares 16 74 4 2" xfId="7816"/>
    <cellStyle name="Millares 16 74 5" xfId="7817"/>
    <cellStyle name="Millares 16 74 5 2" xfId="7818"/>
    <cellStyle name="Millares 16 74 6" xfId="7819"/>
    <cellStyle name="Millares 16 74 6 2" xfId="7820"/>
    <cellStyle name="Millares 16 74 7" xfId="7821"/>
    <cellStyle name="Millares 16 74 7 2" xfId="7822"/>
    <cellStyle name="Millares 16 74 8" xfId="7823"/>
    <cellStyle name="Millares 16 74 8 2" xfId="7824"/>
    <cellStyle name="Millares 16 74 9" xfId="7825"/>
    <cellStyle name="Millares 16 74 9 2" xfId="7826"/>
    <cellStyle name="Millares 16 75" xfId="7827"/>
    <cellStyle name="Millares 16 75 10" xfId="7828"/>
    <cellStyle name="Millares 16 75 10 2" xfId="7829"/>
    <cellStyle name="Millares 16 75 11" xfId="7830"/>
    <cellStyle name="Millares 16 75 2" xfId="7831"/>
    <cellStyle name="Millares 16 75 2 2" xfId="7832"/>
    <cellStyle name="Millares 16 75 3" xfId="7833"/>
    <cellStyle name="Millares 16 75 3 2" xfId="7834"/>
    <cellStyle name="Millares 16 75 4" xfId="7835"/>
    <cellStyle name="Millares 16 75 4 2" xfId="7836"/>
    <cellStyle name="Millares 16 75 5" xfId="7837"/>
    <cellStyle name="Millares 16 75 5 2" xfId="7838"/>
    <cellStyle name="Millares 16 75 6" xfId="7839"/>
    <cellStyle name="Millares 16 75 6 2" xfId="7840"/>
    <cellStyle name="Millares 16 75 7" xfId="7841"/>
    <cellStyle name="Millares 16 75 7 2" xfId="7842"/>
    <cellStyle name="Millares 16 75 8" xfId="7843"/>
    <cellStyle name="Millares 16 75 8 2" xfId="7844"/>
    <cellStyle name="Millares 16 75 9" xfId="7845"/>
    <cellStyle name="Millares 16 75 9 2" xfId="7846"/>
    <cellStyle name="Millares 16 76" xfId="7847"/>
    <cellStyle name="Millares 16 76 10" xfId="7848"/>
    <cellStyle name="Millares 16 76 10 2" xfId="7849"/>
    <cellStyle name="Millares 16 76 11" xfId="7850"/>
    <cellStyle name="Millares 16 76 2" xfId="7851"/>
    <cellStyle name="Millares 16 76 2 2" xfId="7852"/>
    <cellStyle name="Millares 16 76 3" xfId="7853"/>
    <cellStyle name="Millares 16 76 3 2" xfId="7854"/>
    <cellStyle name="Millares 16 76 4" xfId="7855"/>
    <cellStyle name="Millares 16 76 4 2" xfId="7856"/>
    <cellStyle name="Millares 16 76 5" xfId="7857"/>
    <cellStyle name="Millares 16 76 5 2" xfId="7858"/>
    <cellStyle name="Millares 16 76 6" xfId="7859"/>
    <cellStyle name="Millares 16 76 6 2" xfId="7860"/>
    <cellStyle name="Millares 16 76 7" xfId="7861"/>
    <cellStyle name="Millares 16 76 7 2" xfId="7862"/>
    <cellStyle name="Millares 16 76 8" xfId="7863"/>
    <cellStyle name="Millares 16 76 8 2" xfId="7864"/>
    <cellStyle name="Millares 16 76 9" xfId="7865"/>
    <cellStyle name="Millares 16 76 9 2" xfId="7866"/>
    <cellStyle name="Millares 16 77" xfId="7867"/>
    <cellStyle name="Millares 16 77 10" xfId="7868"/>
    <cellStyle name="Millares 16 77 10 2" xfId="7869"/>
    <cellStyle name="Millares 16 77 11" xfId="7870"/>
    <cellStyle name="Millares 16 77 2" xfId="7871"/>
    <cellStyle name="Millares 16 77 2 2" xfId="7872"/>
    <cellStyle name="Millares 16 77 3" xfId="7873"/>
    <cellStyle name="Millares 16 77 3 2" xfId="7874"/>
    <cellStyle name="Millares 16 77 4" xfId="7875"/>
    <cellStyle name="Millares 16 77 4 2" xfId="7876"/>
    <cellStyle name="Millares 16 77 5" xfId="7877"/>
    <cellStyle name="Millares 16 77 5 2" xfId="7878"/>
    <cellStyle name="Millares 16 77 6" xfId="7879"/>
    <cellStyle name="Millares 16 77 6 2" xfId="7880"/>
    <cellStyle name="Millares 16 77 7" xfId="7881"/>
    <cellStyle name="Millares 16 77 7 2" xfId="7882"/>
    <cellStyle name="Millares 16 77 8" xfId="7883"/>
    <cellStyle name="Millares 16 77 8 2" xfId="7884"/>
    <cellStyle name="Millares 16 77 9" xfId="7885"/>
    <cellStyle name="Millares 16 77 9 2" xfId="7886"/>
    <cellStyle name="Millares 16 78" xfId="7887"/>
    <cellStyle name="Millares 16 78 10" xfId="7888"/>
    <cellStyle name="Millares 16 78 10 2" xfId="7889"/>
    <cellStyle name="Millares 16 78 11" xfId="7890"/>
    <cellStyle name="Millares 16 78 2" xfId="7891"/>
    <cellStyle name="Millares 16 78 2 2" xfId="7892"/>
    <cellStyle name="Millares 16 78 3" xfId="7893"/>
    <cellStyle name="Millares 16 78 3 2" xfId="7894"/>
    <cellStyle name="Millares 16 78 4" xfId="7895"/>
    <cellStyle name="Millares 16 78 4 2" xfId="7896"/>
    <cellStyle name="Millares 16 78 5" xfId="7897"/>
    <cellStyle name="Millares 16 78 5 2" xfId="7898"/>
    <cellStyle name="Millares 16 78 6" xfId="7899"/>
    <cellStyle name="Millares 16 78 6 2" xfId="7900"/>
    <cellStyle name="Millares 16 78 7" xfId="7901"/>
    <cellStyle name="Millares 16 78 7 2" xfId="7902"/>
    <cellStyle name="Millares 16 78 8" xfId="7903"/>
    <cellStyle name="Millares 16 78 8 2" xfId="7904"/>
    <cellStyle name="Millares 16 78 9" xfId="7905"/>
    <cellStyle name="Millares 16 78 9 2" xfId="7906"/>
    <cellStyle name="Millares 16 79" xfId="7907"/>
    <cellStyle name="Millares 16 79 10" xfId="7908"/>
    <cellStyle name="Millares 16 79 10 2" xfId="7909"/>
    <cellStyle name="Millares 16 79 11" xfId="7910"/>
    <cellStyle name="Millares 16 79 2" xfId="7911"/>
    <cellStyle name="Millares 16 79 2 2" xfId="7912"/>
    <cellStyle name="Millares 16 79 3" xfId="7913"/>
    <cellStyle name="Millares 16 79 3 2" xfId="7914"/>
    <cellStyle name="Millares 16 79 4" xfId="7915"/>
    <cellStyle name="Millares 16 79 4 2" xfId="7916"/>
    <cellStyle name="Millares 16 79 5" xfId="7917"/>
    <cellStyle name="Millares 16 79 5 2" xfId="7918"/>
    <cellStyle name="Millares 16 79 6" xfId="7919"/>
    <cellStyle name="Millares 16 79 6 2" xfId="7920"/>
    <cellStyle name="Millares 16 79 7" xfId="7921"/>
    <cellStyle name="Millares 16 79 7 2" xfId="7922"/>
    <cellStyle name="Millares 16 79 8" xfId="7923"/>
    <cellStyle name="Millares 16 79 8 2" xfId="7924"/>
    <cellStyle name="Millares 16 79 9" xfId="7925"/>
    <cellStyle name="Millares 16 79 9 2" xfId="7926"/>
    <cellStyle name="Millares 16 8" xfId="7927"/>
    <cellStyle name="Millares 16 8 10" xfId="7928"/>
    <cellStyle name="Millares 16 8 10 2" xfId="7929"/>
    <cellStyle name="Millares 16 8 11" xfId="7930"/>
    <cellStyle name="Millares 16 8 2" xfId="7931"/>
    <cellStyle name="Millares 16 8 2 2" xfId="7932"/>
    <cellStyle name="Millares 16 8 3" xfId="7933"/>
    <cellStyle name="Millares 16 8 3 2" xfId="7934"/>
    <cellStyle name="Millares 16 8 4" xfId="7935"/>
    <cellStyle name="Millares 16 8 4 2" xfId="7936"/>
    <cellStyle name="Millares 16 8 5" xfId="7937"/>
    <cellStyle name="Millares 16 8 5 2" xfId="7938"/>
    <cellStyle name="Millares 16 8 6" xfId="7939"/>
    <cellStyle name="Millares 16 8 6 2" xfId="7940"/>
    <cellStyle name="Millares 16 8 7" xfId="7941"/>
    <cellStyle name="Millares 16 8 7 2" xfId="7942"/>
    <cellStyle name="Millares 16 8 8" xfId="7943"/>
    <cellStyle name="Millares 16 8 8 2" xfId="7944"/>
    <cellStyle name="Millares 16 8 9" xfId="7945"/>
    <cellStyle name="Millares 16 8 9 2" xfId="7946"/>
    <cellStyle name="Millares 16 80" xfId="7947"/>
    <cellStyle name="Millares 16 80 10" xfId="7948"/>
    <cellStyle name="Millares 16 80 10 2" xfId="7949"/>
    <cellStyle name="Millares 16 80 11" xfId="7950"/>
    <cellStyle name="Millares 16 80 2" xfId="7951"/>
    <cellStyle name="Millares 16 80 2 2" xfId="7952"/>
    <cellStyle name="Millares 16 80 3" xfId="7953"/>
    <cellStyle name="Millares 16 80 3 2" xfId="7954"/>
    <cellStyle name="Millares 16 80 4" xfId="7955"/>
    <cellStyle name="Millares 16 80 4 2" xfId="7956"/>
    <cellStyle name="Millares 16 80 5" xfId="7957"/>
    <cellStyle name="Millares 16 80 5 2" xfId="7958"/>
    <cellStyle name="Millares 16 80 6" xfId="7959"/>
    <cellStyle name="Millares 16 80 6 2" xfId="7960"/>
    <cellStyle name="Millares 16 80 7" xfId="7961"/>
    <cellStyle name="Millares 16 80 7 2" xfId="7962"/>
    <cellStyle name="Millares 16 80 8" xfId="7963"/>
    <cellStyle name="Millares 16 80 8 2" xfId="7964"/>
    <cellStyle name="Millares 16 80 9" xfId="7965"/>
    <cellStyle name="Millares 16 80 9 2" xfId="7966"/>
    <cellStyle name="Millares 16 81" xfId="7967"/>
    <cellStyle name="Millares 16 81 2" xfId="7968"/>
    <cellStyle name="Millares 16 82" xfId="7969"/>
    <cellStyle name="Millares 16 82 2" xfId="7970"/>
    <cellStyle name="Millares 16 82 2 2" xfId="7971"/>
    <cellStyle name="Millares 16 82 3" xfId="7972"/>
    <cellStyle name="Millares 16 83" xfId="7973"/>
    <cellStyle name="Millares 16 83 2" xfId="7974"/>
    <cellStyle name="Millares 16 84" xfId="7975"/>
    <cellStyle name="Millares 16 84 2" xfId="7976"/>
    <cellStyle name="Millares 16 85" xfId="7977"/>
    <cellStyle name="Millares 16 85 2" xfId="7978"/>
    <cellStyle name="Millares 16 86" xfId="7979"/>
    <cellStyle name="Millares 16 86 2" xfId="7980"/>
    <cellStyle name="Millares 16 87" xfId="7981"/>
    <cellStyle name="Millares 16 87 2" xfId="7982"/>
    <cellStyle name="Millares 16 88" xfId="7983"/>
    <cellStyle name="Millares 16 88 2" xfId="7984"/>
    <cellStyle name="Millares 16 89" xfId="7985"/>
    <cellStyle name="Millares 16 89 2" xfId="7986"/>
    <cellStyle name="Millares 16 9" xfId="7987"/>
    <cellStyle name="Millares 16 9 10" xfId="7988"/>
    <cellStyle name="Millares 16 9 10 2" xfId="7989"/>
    <cellStyle name="Millares 16 9 11" xfId="7990"/>
    <cellStyle name="Millares 16 9 2" xfId="7991"/>
    <cellStyle name="Millares 16 9 2 2" xfId="7992"/>
    <cellStyle name="Millares 16 9 3" xfId="7993"/>
    <cellStyle name="Millares 16 9 3 2" xfId="7994"/>
    <cellStyle name="Millares 16 9 4" xfId="7995"/>
    <cellStyle name="Millares 16 9 4 2" xfId="7996"/>
    <cellStyle name="Millares 16 9 5" xfId="7997"/>
    <cellStyle name="Millares 16 9 5 2" xfId="7998"/>
    <cellStyle name="Millares 16 9 6" xfId="7999"/>
    <cellStyle name="Millares 16 9 6 2" xfId="8000"/>
    <cellStyle name="Millares 16 9 7" xfId="8001"/>
    <cellStyle name="Millares 16 9 7 2" xfId="8002"/>
    <cellStyle name="Millares 16 9 8" xfId="8003"/>
    <cellStyle name="Millares 16 9 8 2" xfId="8004"/>
    <cellStyle name="Millares 16 9 9" xfId="8005"/>
    <cellStyle name="Millares 16 9 9 2" xfId="8006"/>
    <cellStyle name="Millares 16 90" xfId="8007"/>
    <cellStyle name="Millares 16 90 2" xfId="8008"/>
    <cellStyle name="Millares 16 91" xfId="8009"/>
    <cellStyle name="Millares 16 91 2" xfId="8010"/>
    <cellStyle name="Millares 16 92" xfId="8011"/>
    <cellStyle name="Millares 16_ANALISIS MARZO  2009 INVECO" xfId="8012"/>
    <cellStyle name="Millares 17" xfId="8013"/>
    <cellStyle name="Millares 17 2" xfId="8014"/>
    <cellStyle name="Millares 17 2 2" xfId="8015"/>
    <cellStyle name="Millares 17 3" xfId="8016"/>
    <cellStyle name="Millares 18" xfId="8017"/>
    <cellStyle name="Millares 18 2" xfId="8018"/>
    <cellStyle name="Millares 18 2 2" xfId="8019"/>
    <cellStyle name="Millares 18 3" xfId="8020"/>
    <cellStyle name="Millares 19" xfId="8021"/>
    <cellStyle name="Millares 19 2" xfId="8022"/>
    <cellStyle name="Millares 2" xfId="7"/>
    <cellStyle name="Millares 2 10" xfId="8023"/>
    <cellStyle name="Millares 2 10 2" xfId="8024"/>
    <cellStyle name="Millares 2 100" xfId="8025"/>
    <cellStyle name="Millares 2 100 2" xfId="8026"/>
    <cellStyle name="Millares 2 101" xfId="8027"/>
    <cellStyle name="Millares 2 101 2" xfId="8028"/>
    <cellStyle name="Millares 2 102" xfId="8029"/>
    <cellStyle name="Millares 2 102 2" xfId="8030"/>
    <cellStyle name="Millares 2 103" xfId="8031"/>
    <cellStyle name="Millares 2 103 2" xfId="8032"/>
    <cellStyle name="Millares 2 104" xfId="8033"/>
    <cellStyle name="Millares 2 104 2" xfId="8034"/>
    <cellStyle name="Millares 2 105" xfId="8035"/>
    <cellStyle name="Millares 2 105 2" xfId="8036"/>
    <cellStyle name="Millares 2 106" xfId="8037"/>
    <cellStyle name="Millares 2 106 2" xfId="8038"/>
    <cellStyle name="Millares 2 107" xfId="8039"/>
    <cellStyle name="Millares 2 107 2" xfId="8040"/>
    <cellStyle name="Millares 2 108" xfId="8041"/>
    <cellStyle name="Millares 2 108 2" xfId="8042"/>
    <cellStyle name="Millares 2 109" xfId="8043"/>
    <cellStyle name="Millares 2 109 2" xfId="8044"/>
    <cellStyle name="Millares 2 11" xfId="8045"/>
    <cellStyle name="Millares 2 11 2" xfId="8046"/>
    <cellStyle name="Millares 2 110" xfId="8047"/>
    <cellStyle name="Millares 2 110 2" xfId="8048"/>
    <cellStyle name="Millares 2 111" xfId="8049"/>
    <cellStyle name="Millares 2 111 2" xfId="8050"/>
    <cellStyle name="Millares 2 112" xfId="8051"/>
    <cellStyle name="Millares 2 112 2" xfId="8052"/>
    <cellStyle name="Millares 2 113" xfId="8053"/>
    <cellStyle name="Millares 2 113 2" xfId="8054"/>
    <cellStyle name="Millares 2 114" xfId="8055"/>
    <cellStyle name="Millares 2 114 2" xfId="8056"/>
    <cellStyle name="Millares 2 115" xfId="8057"/>
    <cellStyle name="Millares 2 115 2" xfId="8058"/>
    <cellStyle name="Millares 2 116" xfId="8059"/>
    <cellStyle name="Millares 2 116 2" xfId="8060"/>
    <cellStyle name="Millares 2 117" xfId="8061"/>
    <cellStyle name="Millares 2 117 2" xfId="8062"/>
    <cellStyle name="Millares 2 118" xfId="8063"/>
    <cellStyle name="Millares 2 118 2" xfId="8064"/>
    <cellStyle name="Millares 2 119" xfId="8065"/>
    <cellStyle name="Millares 2 119 2" xfId="8066"/>
    <cellStyle name="Millares 2 12" xfId="8067"/>
    <cellStyle name="Millares 2 12 2" xfId="8068"/>
    <cellStyle name="Millares 2 120" xfId="8069"/>
    <cellStyle name="Millares 2 120 2" xfId="8070"/>
    <cellStyle name="Millares 2 121" xfId="8071"/>
    <cellStyle name="Millares 2 121 2" xfId="8072"/>
    <cellStyle name="Millares 2 122" xfId="8073"/>
    <cellStyle name="Millares 2 122 2" xfId="8074"/>
    <cellStyle name="Millares 2 123" xfId="8075"/>
    <cellStyle name="Millares 2 123 2" xfId="8076"/>
    <cellStyle name="Millares 2 124" xfId="8077"/>
    <cellStyle name="Millares 2 125" xfId="8078"/>
    <cellStyle name="Millares 2 126" xfId="8079"/>
    <cellStyle name="Millares 2 13" xfId="8080"/>
    <cellStyle name="Millares 2 13 2" xfId="8081"/>
    <cellStyle name="Millares 2 14" xfId="8082"/>
    <cellStyle name="Millares 2 14 2" xfId="8083"/>
    <cellStyle name="Millares 2 14 3" xfId="8084"/>
    <cellStyle name="Millares 2 15" xfId="8085"/>
    <cellStyle name="Millares 2 15 2" xfId="8086"/>
    <cellStyle name="Millares 2 16" xfId="8087"/>
    <cellStyle name="Millares 2 16 2" xfId="8088"/>
    <cellStyle name="Millares 2 17" xfId="8089"/>
    <cellStyle name="Millares 2 17 2" xfId="8090"/>
    <cellStyle name="Millares 2 18" xfId="8091"/>
    <cellStyle name="Millares 2 18 2" xfId="8092"/>
    <cellStyle name="Millares 2 19" xfId="8093"/>
    <cellStyle name="Millares 2 19 2" xfId="8094"/>
    <cellStyle name="Millares 2 2" xfId="8"/>
    <cellStyle name="Millares 2 2 10" xfId="8095"/>
    <cellStyle name="Millares 2 2 10 2" xfId="8096"/>
    <cellStyle name="Millares 2 2 11" xfId="8097"/>
    <cellStyle name="Millares 2 2 11 2" xfId="8098"/>
    <cellStyle name="Millares 2 2 12" xfId="8099"/>
    <cellStyle name="Millares 2 2 13" xfId="8100"/>
    <cellStyle name="Millares 2 2 14" xfId="8101"/>
    <cellStyle name="Millares 2 2 2" xfId="8102"/>
    <cellStyle name="Millares 2 2 2 2" xfId="8103"/>
    <cellStyle name="Millares 2 2 3" xfId="8104"/>
    <cellStyle name="Millares 2 2 3 2" xfId="8105"/>
    <cellStyle name="Millares 2 2 4" xfId="8106"/>
    <cellStyle name="Millares 2 2 4 2" xfId="8107"/>
    <cellStyle name="Millares 2 2 5" xfId="8108"/>
    <cellStyle name="Millares 2 2 5 2" xfId="8109"/>
    <cellStyle name="Millares 2 2 6" xfId="8110"/>
    <cellStyle name="Millares 2 2 6 2" xfId="8111"/>
    <cellStyle name="Millares 2 2 7" xfId="8112"/>
    <cellStyle name="Millares 2 2 7 2" xfId="8113"/>
    <cellStyle name="Millares 2 2 8" xfId="8114"/>
    <cellStyle name="Millares 2 2 8 2" xfId="8115"/>
    <cellStyle name="Millares 2 2 9" xfId="8116"/>
    <cellStyle name="Millares 2 2 9 2" xfId="8117"/>
    <cellStyle name="Millares 2 20" xfId="8118"/>
    <cellStyle name="Millares 2 20 2" xfId="8119"/>
    <cellStyle name="Millares 2 21" xfId="8120"/>
    <cellStyle name="Millares 2 21 2" xfId="8121"/>
    <cellStyle name="Millares 2 22" xfId="8122"/>
    <cellStyle name="Millares 2 22 2" xfId="8123"/>
    <cellStyle name="Millares 2 23" xfId="8124"/>
    <cellStyle name="Millares 2 23 2" xfId="8125"/>
    <cellStyle name="Millares 2 24" xfId="8126"/>
    <cellStyle name="Millares 2 24 2" xfId="8127"/>
    <cellStyle name="Millares 2 25" xfId="8128"/>
    <cellStyle name="Millares 2 25 2" xfId="8129"/>
    <cellStyle name="Millares 2 26" xfId="8130"/>
    <cellStyle name="Millares 2 26 2" xfId="8131"/>
    <cellStyle name="Millares 2 27" xfId="8132"/>
    <cellStyle name="Millares 2 27 2" xfId="8133"/>
    <cellStyle name="Millares 2 28" xfId="8134"/>
    <cellStyle name="Millares 2 28 2" xfId="8135"/>
    <cellStyle name="Millares 2 29" xfId="8136"/>
    <cellStyle name="Millares 2 29 2" xfId="8137"/>
    <cellStyle name="Millares 2 3" xfId="9"/>
    <cellStyle name="Millares 2 3 10" xfId="8138"/>
    <cellStyle name="Millares 2 3 10 2" xfId="8139"/>
    <cellStyle name="Millares 2 3 11" xfId="8140"/>
    <cellStyle name="Millares 2 3 11 2" xfId="8141"/>
    <cellStyle name="Millares 2 3 12" xfId="8142"/>
    <cellStyle name="Millares 2 3 13" xfId="8143"/>
    <cellStyle name="Millares 2 3 2" xfId="8144"/>
    <cellStyle name="Millares 2 3 2 2" xfId="8145"/>
    <cellStyle name="Millares 2 3 3" xfId="8146"/>
    <cellStyle name="Millares 2 3 3 2" xfId="8147"/>
    <cellStyle name="Millares 2 3 4" xfId="8148"/>
    <cellStyle name="Millares 2 3 4 2" xfId="8149"/>
    <cellStyle name="Millares 2 3 5" xfId="8150"/>
    <cellStyle name="Millares 2 3 5 2" xfId="8151"/>
    <cellStyle name="Millares 2 3 6" xfId="8152"/>
    <cellStyle name="Millares 2 3 6 2" xfId="8153"/>
    <cellStyle name="Millares 2 3 7" xfId="8154"/>
    <cellStyle name="Millares 2 3 7 2" xfId="8155"/>
    <cellStyle name="Millares 2 3 8" xfId="8156"/>
    <cellStyle name="Millares 2 3 8 2" xfId="8157"/>
    <cellStyle name="Millares 2 3 9" xfId="8158"/>
    <cellStyle name="Millares 2 3 9 2" xfId="8159"/>
    <cellStyle name="Millares 2 30" xfId="8160"/>
    <cellStyle name="Millares 2 30 2" xfId="8161"/>
    <cellStyle name="Millares 2 31" xfId="8162"/>
    <cellStyle name="Millares 2 31 2" xfId="8163"/>
    <cellStyle name="Millares 2 32" xfId="8164"/>
    <cellStyle name="Millares 2 32 2" xfId="8165"/>
    <cellStyle name="Millares 2 33" xfId="8166"/>
    <cellStyle name="Millares 2 33 2" xfId="8167"/>
    <cellStyle name="Millares 2 34" xfId="8168"/>
    <cellStyle name="Millares 2 34 2" xfId="8169"/>
    <cellStyle name="Millares 2 35" xfId="8170"/>
    <cellStyle name="Millares 2 35 2" xfId="8171"/>
    <cellStyle name="Millares 2 36" xfId="8172"/>
    <cellStyle name="Millares 2 36 2" xfId="8173"/>
    <cellStyle name="Millares 2 37" xfId="8174"/>
    <cellStyle name="Millares 2 37 2" xfId="8175"/>
    <cellStyle name="Millares 2 38" xfId="8176"/>
    <cellStyle name="Millares 2 38 2" xfId="8177"/>
    <cellStyle name="Millares 2 39" xfId="8178"/>
    <cellStyle name="Millares 2 39 2" xfId="8179"/>
    <cellStyle name="Millares 2 4" xfId="8180"/>
    <cellStyle name="Millares 2 4 2" xfId="8181"/>
    <cellStyle name="Millares 2 40" xfId="8182"/>
    <cellStyle name="Millares 2 40 2" xfId="8183"/>
    <cellStyle name="Millares 2 41" xfId="8184"/>
    <cellStyle name="Millares 2 41 2" xfId="8185"/>
    <cellStyle name="Millares 2 42" xfId="8186"/>
    <cellStyle name="Millares 2 42 2" xfId="8187"/>
    <cellStyle name="Millares 2 43" xfId="8188"/>
    <cellStyle name="Millares 2 43 2" xfId="8189"/>
    <cellStyle name="Millares 2 44" xfId="8190"/>
    <cellStyle name="Millares 2 44 2" xfId="8191"/>
    <cellStyle name="Millares 2 45" xfId="8192"/>
    <cellStyle name="Millares 2 45 2" xfId="8193"/>
    <cellStyle name="Millares 2 46" xfId="8194"/>
    <cellStyle name="Millares 2 46 2" xfId="8195"/>
    <cellStyle name="Millares 2 47" xfId="8196"/>
    <cellStyle name="Millares 2 47 2" xfId="8197"/>
    <cellStyle name="Millares 2 48" xfId="8198"/>
    <cellStyle name="Millares 2 48 2" xfId="8199"/>
    <cellStyle name="Millares 2 49" xfId="8200"/>
    <cellStyle name="Millares 2 49 2" xfId="8201"/>
    <cellStyle name="Millares 2 5" xfId="8202"/>
    <cellStyle name="Millares 2 5 2" xfId="8203"/>
    <cellStyle name="Millares 2 50" xfId="8204"/>
    <cellStyle name="Millares 2 50 2" xfId="8205"/>
    <cellStyle name="Millares 2 51" xfId="8206"/>
    <cellStyle name="Millares 2 51 2" xfId="8207"/>
    <cellStyle name="Millares 2 52" xfId="8208"/>
    <cellStyle name="Millares 2 52 2" xfId="8209"/>
    <cellStyle name="Millares 2 53" xfId="8210"/>
    <cellStyle name="Millares 2 53 2" xfId="8211"/>
    <cellStyle name="Millares 2 54" xfId="8212"/>
    <cellStyle name="Millares 2 54 2" xfId="8213"/>
    <cellStyle name="Millares 2 55" xfId="8214"/>
    <cellStyle name="Millares 2 55 2" xfId="8215"/>
    <cellStyle name="Millares 2 56" xfId="8216"/>
    <cellStyle name="Millares 2 56 2" xfId="8217"/>
    <cellStyle name="Millares 2 57" xfId="8218"/>
    <cellStyle name="Millares 2 57 2" xfId="8219"/>
    <cellStyle name="Millares 2 58" xfId="8220"/>
    <cellStyle name="Millares 2 58 2" xfId="8221"/>
    <cellStyle name="Millares 2 59" xfId="8222"/>
    <cellStyle name="Millares 2 59 2" xfId="8223"/>
    <cellStyle name="Millares 2 6" xfId="8224"/>
    <cellStyle name="Millares 2 6 2" xfId="8225"/>
    <cellStyle name="Millares 2 60" xfId="8226"/>
    <cellStyle name="Millares 2 60 2" xfId="8227"/>
    <cellStyle name="Millares 2 61" xfId="8228"/>
    <cellStyle name="Millares 2 61 2" xfId="8229"/>
    <cellStyle name="Millares 2 62" xfId="8230"/>
    <cellStyle name="Millares 2 62 2" xfId="8231"/>
    <cellStyle name="Millares 2 63" xfId="8232"/>
    <cellStyle name="Millares 2 63 2" xfId="8233"/>
    <cellStyle name="Millares 2 64" xfId="8234"/>
    <cellStyle name="Millares 2 64 2" xfId="8235"/>
    <cellStyle name="Millares 2 65" xfId="8236"/>
    <cellStyle name="Millares 2 65 2" xfId="8237"/>
    <cellStyle name="Millares 2 66" xfId="8238"/>
    <cellStyle name="Millares 2 66 2" xfId="8239"/>
    <cellStyle name="Millares 2 67" xfId="8240"/>
    <cellStyle name="Millares 2 67 2" xfId="8241"/>
    <cellStyle name="Millares 2 68" xfId="8242"/>
    <cellStyle name="Millares 2 68 2" xfId="8243"/>
    <cellStyle name="Millares 2 69" xfId="8244"/>
    <cellStyle name="Millares 2 69 2" xfId="8245"/>
    <cellStyle name="Millares 2 7" xfId="8246"/>
    <cellStyle name="Millares 2 7 2" xfId="8247"/>
    <cellStyle name="Millares 2 70" xfId="8248"/>
    <cellStyle name="Millares 2 70 2" xfId="8249"/>
    <cellStyle name="Millares 2 71" xfId="8250"/>
    <cellStyle name="Millares 2 71 2" xfId="8251"/>
    <cellStyle name="Millares 2 72" xfId="8252"/>
    <cellStyle name="Millares 2 72 2" xfId="8253"/>
    <cellStyle name="Millares 2 73" xfId="8254"/>
    <cellStyle name="Millares 2 73 2" xfId="8255"/>
    <cellStyle name="Millares 2 74" xfId="8256"/>
    <cellStyle name="Millares 2 74 2" xfId="8257"/>
    <cellStyle name="Millares 2 75" xfId="8258"/>
    <cellStyle name="Millares 2 75 2" xfId="8259"/>
    <cellStyle name="Millares 2 76" xfId="8260"/>
    <cellStyle name="Millares 2 76 2" xfId="8261"/>
    <cellStyle name="Millares 2 77" xfId="8262"/>
    <cellStyle name="Millares 2 77 2" xfId="8263"/>
    <cellStyle name="Millares 2 78" xfId="8264"/>
    <cellStyle name="Millares 2 78 2" xfId="8265"/>
    <cellStyle name="Millares 2 79" xfId="8266"/>
    <cellStyle name="Millares 2 79 2" xfId="8267"/>
    <cellStyle name="Millares 2 8" xfId="8268"/>
    <cellStyle name="Millares 2 8 2" xfId="8269"/>
    <cellStyle name="Millares 2 80" xfId="8270"/>
    <cellStyle name="Millares 2 80 2" xfId="8271"/>
    <cellStyle name="Millares 2 81" xfId="8272"/>
    <cellStyle name="Millares 2 81 2" xfId="8273"/>
    <cellStyle name="Millares 2 82" xfId="8274"/>
    <cellStyle name="Millares 2 82 2" xfId="8275"/>
    <cellStyle name="Millares 2 83" xfId="8276"/>
    <cellStyle name="Millares 2 83 2" xfId="8277"/>
    <cellStyle name="Millares 2 84" xfId="8278"/>
    <cellStyle name="Millares 2 84 2" xfId="8279"/>
    <cellStyle name="Millares 2 85" xfId="8280"/>
    <cellStyle name="Millares 2 85 2" xfId="8281"/>
    <cellStyle name="Millares 2 86" xfId="8282"/>
    <cellStyle name="Millares 2 86 2" xfId="8283"/>
    <cellStyle name="Millares 2 87" xfId="8284"/>
    <cellStyle name="Millares 2 87 2" xfId="8285"/>
    <cellStyle name="Millares 2 88" xfId="8286"/>
    <cellStyle name="Millares 2 88 2" xfId="8287"/>
    <cellStyle name="Millares 2 89" xfId="8288"/>
    <cellStyle name="Millares 2 89 2" xfId="8289"/>
    <cellStyle name="Millares 2 9" xfId="8290"/>
    <cellStyle name="Millares 2 9 2" xfId="8291"/>
    <cellStyle name="Millares 2 9 2 2" xfId="8292"/>
    <cellStyle name="Millares 2 9 3" xfId="8293"/>
    <cellStyle name="Millares 2 9_Deuda Inveco 30-06-09" xfId="8294"/>
    <cellStyle name="Millares 2 90" xfId="8295"/>
    <cellStyle name="Millares 2 90 2" xfId="8296"/>
    <cellStyle name="Millares 2 91" xfId="8297"/>
    <cellStyle name="Millares 2 91 2" xfId="8298"/>
    <cellStyle name="Millares 2 92" xfId="8299"/>
    <cellStyle name="Millares 2 92 2" xfId="8300"/>
    <cellStyle name="Millares 2 93" xfId="8301"/>
    <cellStyle name="Millares 2 93 2" xfId="8302"/>
    <cellStyle name="Millares 2 94" xfId="8303"/>
    <cellStyle name="Millares 2 94 2" xfId="8304"/>
    <cellStyle name="Millares 2 95" xfId="8305"/>
    <cellStyle name="Millares 2 95 2" xfId="8306"/>
    <cellStyle name="Millares 2 96" xfId="8307"/>
    <cellStyle name="Millares 2 96 2" xfId="8308"/>
    <cellStyle name="Millares 2 97" xfId="8309"/>
    <cellStyle name="Millares 2 97 2" xfId="8310"/>
    <cellStyle name="Millares 2 98" xfId="8311"/>
    <cellStyle name="Millares 2 98 2" xfId="8312"/>
    <cellStyle name="Millares 2 99" xfId="8313"/>
    <cellStyle name="Millares 2 99 2" xfId="8314"/>
    <cellStyle name="Millares 2_ANALISIS MARZO  2009 INVECO" xfId="8315"/>
    <cellStyle name="Millares 20" xfId="8316"/>
    <cellStyle name="Millares 20 2" xfId="8317"/>
    <cellStyle name="Millares 21" xfId="8318"/>
    <cellStyle name="Millares 21 2" xfId="8319"/>
    <cellStyle name="Millares 21 2 2" xfId="8320"/>
    <cellStyle name="Millares 21 2 2 2" xfId="8321"/>
    <cellStyle name="Millares 21 2 3" xfId="8322"/>
    <cellStyle name="Millares 21 2 3 2" xfId="8323"/>
    <cellStyle name="Millares 21 2 4" xfId="8324"/>
    <cellStyle name="Millares 21 3" xfId="8325"/>
    <cellStyle name="Millares 21 3 2" xfId="8326"/>
    <cellStyle name="Millares 21 4" xfId="8327"/>
    <cellStyle name="Millares 21 4 2" xfId="8328"/>
    <cellStyle name="Millares 21 5" xfId="8329"/>
    <cellStyle name="Millares 22" xfId="8330"/>
    <cellStyle name="Millares 22 2" xfId="8331"/>
    <cellStyle name="Millares 22 2 2" xfId="8332"/>
    <cellStyle name="Millares 22 3" xfId="8333"/>
    <cellStyle name="Millares 22 3 2" xfId="8334"/>
    <cellStyle name="Millares 22 4" xfId="8335"/>
    <cellStyle name="Millares 22 4 2" xfId="8336"/>
    <cellStyle name="Millares 22 5" xfId="8337"/>
    <cellStyle name="Millares 22 5 2" xfId="8338"/>
    <cellStyle name="Millares 22 5 2 2" xfId="8339"/>
    <cellStyle name="Millares 22 5 3" xfId="8340"/>
    <cellStyle name="Millares 22 5 3 2" xfId="8341"/>
    <cellStyle name="Millares 22 5 3 2 2" xfId="8342"/>
    <cellStyle name="Millares 22 5 3 3" xfId="8343"/>
    <cellStyle name="Millares 22 5 3 3 2" xfId="8344"/>
    <cellStyle name="Millares 22 5 3 4" xfId="8345"/>
    <cellStyle name="Millares 22 5 4" xfId="8346"/>
    <cellStyle name="Millares 22 6" xfId="8347"/>
    <cellStyle name="Millares 23" xfId="8348"/>
    <cellStyle name="Millares 23 2" xfId="8349"/>
    <cellStyle name="Millares 24" xfId="8350"/>
    <cellStyle name="Millares 24 2" xfId="8351"/>
    <cellStyle name="Millares 24 2 2" xfId="8352"/>
    <cellStyle name="Millares 24 3" xfId="8353"/>
    <cellStyle name="Millares 24 3 2" xfId="8354"/>
    <cellStyle name="Millares 24 4" xfId="8355"/>
    <cellStyle name="Millares 25" xfId="10"/>
    <cellStyle name="Millares 25 2" xfId="82"/>
    <cellStyle name="Millares 25 2 2" xfId="8356"/>
    <cellStyle name="Millares 25 3" xfId="8357"/>
    <cellStyle name="Millares 25 3 2" xfId="8358"/>
    <cellStyle name="Millares 25 4" xfId="8359"/>
    <cellStyle name="Millares 25 5" xfId="8360"/>
    <cellStyle name="Millares 26" xfId="8361"/>
    <cellStyle name="Millares 26 2" xfId="8362"/>
    <cellStyle name="Millares 27" xfId="8363"/>
    <cellStyle name="Millares 27 2" xfId="8364"/>
    <cellStyle name="Millares 28" xfId="8365"/>
    <cellStyle name="Millares 28 2" xfId="8366"/>
    <cellStyle name="Millares 29" xfId="8367"/>
    <cellStyle name="Millares 29 2" xfId="8368"/>
    <cellStyle name="Millares 29 3" xfId="8369"/>
    <cellStyle name="Millares 3" xfId="11"/>
    <cellStyle name="Millares 3 10" xfId="8370"/>
    <cellStyle name="Millares 3 10 2" xfId="8371"/>
    <cellStyle name="Millares 3 11" xfId="8372"/>
    <cellStyle name="Millares 3 11 2" xfId="8373"/>
    <cellStyle name="Millares 3 12" xfId="8374"/>
    <cellStyle name="Millares 3 12 2" xfId="8375"/>
    <cellStyle name="Millares 3 13" xfId="8376"/>
    <cellStyle name="Millares 3 13 2" xfId="8377"/>
    <cellStyle name="Millares 3 14" xfId="8378"/>
    <cellStyle name="Millares 3 14 2" xfId="8379"/>
    <cellStyle name="Millares 3 15" xfId="8380"/>
    <cellStyle name="Millares 3 16" xfId="8381"/>
    <cellStyle name="Millares 3 2" xfId="12"/>
    <cellStyle name="Millares 3 2 10" xfId="8382"/>
    <cellStyle name="Millares 3 2 10 2" xfId="8383"/>
    <cellStyle name="Millares 3 2 11" xfId="8384"/>
    <cellStyle name="Millares 3 2 11 2" xfId="8385"/>
    <cellStyle name="Millares 3 2 12" xfId="8386"/>
    <cellStyle name="Millares 3 2 12 2" xfId="8387"/>
    <cellStyle name="Millares 3 2 13" xfId="8388"/>
    <cellStyle name="Millares 3 2 14" xfId="8389"/>
    <cellStyle name="Millares 3 2 2" xfId="13"/>
    <cellStyle name="Millares 3 2 2 2" xfId="8390"/>
    <cellStyle name="Millares 3 2 2 2 2" xfId="8391"/>
    <cellStyle name="Millares 3 2 2 3" xfId="8392"/>
    <cellStyle name="Millares 3 2 2 3 2" xfId="8393"/>
    <cellStyle name="Millares 3 2 2 4" xfId="8394"/>
    <cellStyle name="Millares 3 2 3" xfId="14"/>
    <cellStyle name="Millares 3 2 3 2" xfId="8395"/>
    <cellStyle name="Millares 3 2 3 2 2" xfId="8396"/>
    <cellStyle name="Millares 3 2 3 3" xfId="8397"/>
    <cellStyle name="Millares 3 2 3 3 2" xfId="8398"/>
    <cellStyle name="Millares 3 2 3 4" xfId="8399"/>
    <cellStyle name="Millares 3 2 4" xfId="8400"/>
    <cellStyle name="Millares 3 2 4 2" xfId="8401"/>
    <cellStyle name="Millares 3 2 4 3" xfId="8402"/>
    <cellStyle name="Millares 3 2 5" xfId="8403"/>
    <cellStyle name="Millares 3 2 5 2" xfId="8404"/>
    <cellStyle name="Millares 3 2 6" xfId="8405"/>
    <cellStyle name="Millares 3 2 6 2" xfId="8406"/>
    <cellStyle name="Millares 3 2 7" xfId="8407"/>
    <cellStyle name="Millares 3 2 7 2" xfId="8408"/>
    <cellStyle name="Millares 3 2 8" xfId="8409"/>
    <cellStyle name="Millares 3 2 8 2" xfId="8410"/>
    <cellStyle name="Millares 3 2 9" xfId="8411"/>
    <cellStyle name="Millares 3 2 9 2" xfId="8412"/>
    <cellStyle name="Millares 3 3" xfId="15"/>
    <cellStyle name="Millares 3 3 10" xfId="8413"/>
    <cellStyle name="Millares 3 3 10 2" xfId="8414"/>
    <cellStyle name="Millares 3 3 11" xfId="8415"/>
    <cellStyle name="Millares 3 3 11 2" xfId="8416"/>
    <cellStyle name="Millares 3 3 12" xfId="8417"/>
    <cellStyle name="Millares 3 3 12 2" xfId="8418"/>
    <cellStyle name="Millares 3 3 13" xfId="8419"/>
    <cellStyle name="Millares 3 3 2" xfId="16"/>
    <cellStyle name="Millares 3 3 2 2" xfId="8420"/>
    <cellStyle name="Millares 3 3 2 2 2" xfId="8421"/>
    <cellStyle name="Millares 3 3 2 3" xfId="8422"/>
    <cellStyle name="Millares 3 3 2 3 2" xfId="8423"/>
    <cellStyle name="Millares 3 3 2 4" xfId="8424"/>
    <cellStyle name="Millares 3 3 3" xfId="17"/>
    <cellStyle name="Millares 3 3 3 2" xfId="8425"/>
    <cellStyle name="Millares 3 3 3 2 2" xfId="8426"/>
    <cellStyle name="Millares 3 3 3 3" xfId="8427"/>
    <cellStyle name="Millares 3 3 3 3 2" xfId="8428"/>
    <cellStyle name="Millares 3 3 3 4" xfId="8429"/>
    <cellStyle name="Millares 3 3 4" xfId="8430"/>
    <cellStyle name="Millares 3 3 4 2" xfId="8431"/>
    <cellStyle name="Millares 3 3 5" xfId="8432"/>
    <cellStyle name="Millares 3 3 5 2" xfId="8433"/>
    <cellStyle name="Millares 3 3 6" xfId="8434"/>
    <cellStyle name="Millares 3 3 6 2" xfId="8435"/>
    <cellStyle name="Millares 3 3 7" xfId="8436"/>
    <cellStyle name="Millares 3 3 7 2" xfId="8437"/>
    <cellStyle name="Millares 3 3 8" xfId="8438"/>
    <cellStyle name="Millares 3 3 8 2" xfId="8439"/>
    <cellStyle name="Millares 3 3 9" xfId="8440"/>
    <cellStyle name="Millares 3 3 9 2" xfId="8441"/>
    <cellStyle name="Millares 3 4" xfId="18"/>
    <cellStyle name="Millares 3 4 2" xfId="19"/>
    <cellStyle name="Millares 3 4 2 2" xfId="8442"/>
    <cellStyle name="Millares 3 4 2 2 2" xfId="8443"/>
    <cellStyle name="Millares 3 4 2 3" xfId="8444"/>
    <cellStyle name="Millares 3 4 2 3 2" xfId="8445"/>
    <cellStyle name="Millares 3 4 2 4" xfId="8446"/>
    <cellStyle name="Millares 3 4 3" xfId="20"/>
    <cellStyle name="Millares 3 4 3 2" xfId="8447"/>
    <cellStyle name="Millares 3 4 3 2 2" xfId="8448"/>
    <cellStyle name="Millares 3 4 3 3" xfId="8449"/>
    <cellStyle name="Millares 3 4 3 3 2" xfId="8450"/>
    <cellStyle name="Millares 3 4 3 4" xfId="8451"/>
    <cellStyle name="Millares 3 4 4" xfId="8452"/>
    <cellStyle name="Millares 3 4 4 2" xfId="8453"/>
    <cellStyle name="Millares 3 4 5" xfId="8454"/>
    <cellStyle name="Millares 3 4 5 2" xfId="8455"/>
    <cellStyle name="Millares 3 4 6" xfId="8456"/>
    <cellStyle name="Millares 3 5" xfId="21"/>
    <cellStyle name="Millares 3 5 2" xfId="8457"/>
    <cellStyle name="Millares 3 5 2 2" xfId="8458"/>
    <cellStyle name="Millares 3 5 3" xfId="8459"/>
    <cellStyle name="Millares 3 5 3 2" xfId="8460"/>
    <cellStyle name="Millares 3 5 4" xfId="8461"/>
    <cellStyle name="Millares 3 6" xfId="22"/>
    <cellStyle name="Millares 3 6 2" xfId="8462"/>
    <cellStyle name="Millares 3 6 2 2" xfId="8463"/>
    <cellStyle name="Millares 3 6 3" xfId="8464"/>
    <cellStyle name="Millares 3 6 3 2" xfId="8465"/>
    <cellStyle name="Millares 3 6 4" xfId="8466"/>
    <cellStyle name="Millares 3 6 4 2" xfId="8467"/>
    <cellStyle name="Millares 3 6 5" xfId="8468"/>
    <cellStyle name="Millares 3 7" xfId="8469"/>
    <cellStyle name="Millares 3 7 2" xfId="8470"/>
    <cellStyle name="Millares 3 7 3" xfId="8471"/>
    <cellStyle name="Millares 3 8" xfId="8472"/>
    <cellStyle name="Millares 3 8 2" xfId="8473"/>
    <cellStyle name="Millares 3 9" xfId="8474"/>
    <cellStyle name="Millares 3 9 2" xfId="8475"/>
    <cellStyle name="Millares 3_ANALISIS MARZO  2009 INVECO" xfId="8476"/>
    <cellStyle name="Millares 30" xfId="8477"/>
    <cellStyle name="Millares 30 2" xfId="8478"/>
    <cellStyle name="Millares 31" xfId="8479"/>
    <cellStyle name="Millares 31 2" xfId="8480"/>
    <cellStyle name="Millares 32" xfId="8481"/>
    <cellStyle name="Millares 32 2" xfId="8482"/>
    <cellStyle name="Millares 33" xfId="8483"/>
    <cellStyle name="Millares 33 2" xfId="8484"/>
    <cellStyle name="Millares 34" xfId="8485"/>
    <cellStyle name="Millares 34 2" xfId="8486"/>
    <cellStyle name="Millares 35" xfId="8487"/>
    <cellStyle name="Millares 35 2" xfId="8488"/>
    <cellStyle name="Millares 36" xfId="8489"/>
    <cellStyle name="Millares 36 2" xfId="8490"/>
    <cellStyle name="Millares 37" xfId="8491"/>
    <cellStyle name="Millares 37 2" xfId="8492"/>
    <cellStyle name="Millares 38" xfId="8493"/>
    <cellStyle name="Millares 38 2" xfId="8494"/>
    <cellStyle name="Millares 39" xfId="8495"/>
    <cellStyle name="Millares 39 2" xfId="8496"/>
    <cellStyle name="Millares 4" xfId="23"/>
    <cellStyle name="Millares 4 10" xfId="8497"/>
    <cellStyle name="Millares 4 10 2" xfId="8498"/>
    <cellStyle name="Millares 4 11" xfId="8499"/>
    <cellStyle name="Millares 4 11 2" xfId="8500"/>
    <cellStyle name="Millares 4 12" xfId="8501"/>
    <cellStyle name="Millares 4 12 2" xfId="8502"/>
    <cellStyle name="Millares 4 13" xfId="8503"/>
    <cellStyle name="Millares 4 13 2" xfId="8504"/>
    <cellStyle name="Millares 4 14" xfId="8505"/>
    <cellStyle name="Millares 4 15" xfId="8506"/>
    <cellStyle name="Millares 4 16" xfId="8507"/>
    <cellStyle name="Millares 4 2" xfId="8508"/>
    <cellStyle name="Millares 4 2 10" xfId="8509"/>
    <cellStyle name="Millares 4 2 10 2" xfId="8510"/>
    <cellStyle name="Millares 4 2 11" xfId="8511"/>
    <cellStyle name="Millares 4 2 2" xfId="8512"/>
    <cellStyle name="Millares 4 2 2 2" xfId="8513"/>
    <cellStyle name="Millares 4 2 3" xfId="8514"/>
    <cellStyle name="Millares 4 2 3 2" xfId="8515"/>
    <cellStyle name="Millares 4 2 4" xfId="8516"/>
    <cellStyle name="Millares 4 2 4 2" xfId="8517"/>
    <cellStyle name="Millares 4 2 5" xfId="8518"/>
    <cellStyle name="Millares 4 2 5 2" xfId="8519"/>
    <cellStyle name="Millares 4 2 6" xfId="8520"/>
    <cellStyle name="Millares 4 2 6 2" xfId="8521"/>
    <cellStyle name="Millares 4 2 7" xfId="8522"/>
    <cellStyle name="Millares 4 2 7 2" xfId="8523"/>
    <cellStyle name="Millares 4 2 8" xfId="8524"/>
    <cellStyle name="Millares 4 2 8 2" xfId="8525"/>
    <cellStyle name="Millares 4 2 9" xfId="8526"/>
    <cellStyle name="Millares 4 2 9 2" xfId="8527"/>
    <cellStyle name="Millares 4 3" xfId="8528"/>
    <cellStyle name="Millares 4 3 10" xfId="8529"/>
    <cellStyle name="Millares 4 3 10 2" xfId="8530"/>
    <cellStyle name="Millares 4 3 11" xfId="8531"/>
    <cellStyle name="Millares 4 3 2" xfId="8532"/>
    <cellStyle name="Millares 4 3 2 2" xfId="8533"/>
    <cellStyle name="Millares 4 3 3" xfId="8534"/>
    <cellStyle name="Millares 4 3 3 2" xfId="8535"/>
    <cellStyle name="Millares 4 3 4" xfId="8536"/>
    <cellStyle name="Millares 4 3 4 2" xfId="8537"/>
    <cellStyle name="Millares 4 3 5" xfId="8538"/>
    <cellStyle name="Millares 4 3 5 2" xfId="8539"/>
    <cellStyle name="Millares 4 3 6" xfId="8540"/>
    <cellStyle name="Millares 4 3 6 2" xfId="8541"/>
    <cellStyle name="Millares 4 3 7" xfId="8542"/>
    <cellStyle name="Millares 4 3 7 2" xfId="8543"/>
    <cellStyle name="Millares 4 3 8" xfId="8544"/>
    <cellStyle name="Millares 4 3 8 2" xfId="8545"/>
    <cellStyle name="Millares 4 3 9" xfId="8546"/>
    <cellStyle name="Millares 4 3 9 2" xfId="8547"/>
    <cellStyle name="Millares 4 4" xfId="8548"/>
    <cellStyle name="Millares 4 4 2" xfId="8549"/>
    <cellStyle name="Millares 4 4 3" xfId="8550"/>
    <cellStyle name="Millares 4 5" xfId="8551"/>
    <cellStyle name="Millares 4 5 2" xfId="8552"/>
    <cellStyle name="Millares 4 6" xfId="8553"/>
    <cellStyle name="Millares 4 6 2" xfId="8554"/>
    <cellStyle name="Millares 4 7" xfId="8555"/>
    <cellStyle name="Millares 4 7 2" xfId="8556"/>
    <cellStyle name="Millares 4 8" xfId="8557"/>
    <cellStyle name="Millares 4 8 2" xfId="8558"/>
    <cellStyle name="Millares 4 9" xfId="8559"/>
    <cellStyle name="Millares 4 9 2" xfId="8560"/>
    <cellStyle name="Millares 4_200909 ALEDAN - ENDEUDAMIENTO" xfId="8561"/>
    <cellStyle name="Millares 40" xfId="8562"/>
    <cellStyle name="Millares 40 2" xfId="8563"/>
    <cellStyle name="Millares 41" xfId="8564"/>
    <cellStyle name="Millares 41 2" xfId="8565"/>
    <cellStyle name="Millares 42" xfId="8566"/>
    <cellStyle name="Millares 42 2" xfId="8567"/>
    <cellStyle name="Millares 43" xfId="8568"/>
    <cellStyle name="Millares 43 2" xfId="8569"/>
    <cellStyle name="Millares 44" xfId="8570"/>
    <cellStyle name="Millares 44 2" xfId="8571"/>
    <cellStyle name="Millares 45" xfId="8572"/>
    <cellStyle name="Millares 45 2" xfId="8573"/>
    <cellStyle name="Millares 46" xfId="8574"/>
    <cellStyle name="Millares 46 2" xfId="8575"/>
    <cellStyle name="Millares 47" xfId="8576"/>
    <cellStyle name="Millares 47 2" xfId="8577"/>
    <cellStyle name="Millares 48" xfId="8578"/>
    <cellStyle name="Millares 48 2" xfId="8579"/>
    <cellStyle name="Millares 49" xfId="8580"/>
    <cellStyle name="Millares 49 2" xfId="8581"/>
    <cellStyle name="Millares 5" xfId="24"/>
    <cellStyle name="Millares 5 10" xfId="8582"/>
    <cellStyle name="Millares 5 10 2" xfId="8583"/>
    <cellStyle name="Millares 5 11" xfId="8584"/>
    <cellStyle name="Millares 5 11 2" xfId="8585"/>
    <cellStyle name="Millares 5 12" xfId="8586"/>
    <cellStyle name="Millares 5 12 2" xfId="8587"/>
    <cellStyle name="Millares 5 13" xfId="8588"/>
    <cellStyle name="Millares 5 14" xfId="8589"/>
    <cellStyle name="Millares 5 15" xfId="8590"/>
    <cellStyle name="Millares 5 2" xfId="8591"/>
    <cellStyle name="Millares 5 2 10" xfId="8592"/>
    <cellStyle name="Millares 5 2 10 2" xfId="8593"/>
    <cellStyle name="Millares 5 2 11" xfId="8594"/>
    <cellStyle name="Millares 5 2 2" xfId="8595"/>
    <cellStyle name="Millares 5 2 2 2" xfId="8596"/>
    <cellStyle name="Millares 5 2 3" xfId="8597"/>
    <cellStyle name="Millares 5 2 3 2" xfId="8598"/>
    <cellStyle name="Millares 5 2 4" xfId="8599"/>
    <cellStyle name="Millares 5 2 4 2" xfId="8600"/>
    <cellStyle name="Millares 5 2 5" xfId="8601"/>
    <cellStyle name="Millares 5 2 5 2" xfId="8602"/>
    <cellStyle name="Millares 5 2 6" xfId="8603"/>
    <cellStyle name="Millares 5 2 6 2" xfId="8604"/>
    <cellStyle name="Millares 5 2 7" xfId="8605"/>
    <cellStyle name="Millares 5 2 7 2" xfId="8606"/>
    <cellStyle name="Millares 5 2 8" xfId="8607"/>
    <cellStyle name="Millares 5 2 8 2" xfId="8608"/>
    <cellStyle name="Millares 5 2 9" xfId="8609"/>
    <cellStyle name="Millares 5 2 9 2" xfId="8610"/>
    <cellStyle name="Millares 5 3" xfId="8611"/>
    <cellStyle name="Millares 5 3 10" xfId="8612"/>
    <cellStyle name="Millares 5 3 10 2" xfId="8613"/>
    <cellStyle name="Millares 5 3 11" xfId="8614"/>
    <cellStyle name="Millares 5 3 2" xfId="8615"/>
    <cellStyle name="Millares 5 3 2 2" xfId="8616"/>
    <cellStyle name="Millares 5 3 3" xfId="8617"/>
    <cellStyle name="Millares 5 3 3 2" xfId="8618"/>
    <cellStyle name="Millares 5 3 4" xfId="8619"/>
    <cellStyle name="Millares 5 3 4 2" xfId="8620"/>
    <cellStyle name="Millares 5 3 5" xfId="8621"/>
    <cellStyle name="Millares 5 3 5 2" xfId="8622"/>
    <cellStyle name="Millares 5 3 6" xfId="8623"/>
    <cellStyle name="Millares 5 3 6 2" xfId="8624"/>
    <cellStyle name="Millares 5 3 7" xfId="8625"/>
    <cellStyle name="Millares 5 3 7 2" xfId="8626"/>
    <cellStyle name="Millares 5 3 8" xfId="8627"/>
    <cellStyle name="Millares 5 3 8 2" xfId="8628"/>
    <cellStyle name="Millares 5 3 9" xfId="8629"/>
    <cellStyle name="Millares 5 3 9 2" xfId="8630"/>
    <cellStyle name="Millares 5 4" xfId="8631"/>
    <cellStyle name="Millares 5 4 2" xfId="8632"/>
    <cellStyle name="Millares 5 5" xfId="8633"/>
    <cellStyle name="Millares 5 5 2" xfId="8634"/>
    <cellStyle name="Millares 5 6" xfId="8635"/>
    <cellStyle name="Millares 5 6 2" xfId="8636"/>
    <cellStyle name="Millares 5 7" xfId="8637"/>
    <cellStyle name="Millares 5 7 2" xfId="8638"/>
    <cellStyle name="Millares 5 8" xfId="8639"/>
    <cellStyle name="Millares 5 8 2" xfId="8640"/>
    <cellStyle name="Millares 5 9" xfId="8641"/>
    <cellStyle name="Millares 5 9 2" xfId="8642"/>
    <cellStyle name="Millares 5_200909 ALEDAN - ENDEUDAMIENTO" xfId="8643"/>
    <cellStyle name="Millares 50" xfId="8644"/>
    <cellStyle name="Millares 50 2" xfId="8645"/>
    <cellStyle name="Millares 51" xfId="8646"/>
    <cellStyle name="Millares 51 2" xfId="8647"/>
    <cellStyle name="Millares 52" xfId="8648"/>
    <cellStyle name="Millares 53" xfId="8649"/>
    <cellStyle name="Millares 53 2" xfId="8650"/>
    <cellStyle name="Millares 53 2 2" xfId="8651"/>
    <cellStyle name="Millares 53 2 2 2" xfId="8652"/>
    <cellStyle name="Millares 53 2 3" xfId="8653"/>
    <cellStyle name="Millares 53 3" xfId="8654"/>
    <cellStyle name="Millares 53 3 2" xfId="8655"/>
    <cellStyle name="Millares 53 4" xfId="8656"/>
    <cellStyle name="Millares 54" xfId="8657"/>
    <cellStyle name="Millares 54 2" xfId="8658"/>
    <cellStyle name="Millares 54 2 2" xfId="8659"/>
    <cellStyle name="Millares 54 3" xfId="8660"/>
    <cellStyle name="Millares 55" xfId="8661"/>
    <cellStyle name="Millares 56" xfId="8662"/>
    <cellStyle name="Millares 57" xfId="8663"/>
    <cellStyle name="Millares 58" xfId="8664"/>
    <cellStyle name="Millares 59" xfId="8665"/>
    <cellStyle name="Millares 6" xfId="8666"/>
    <cellStyle name="Millares 6 2" xfId="8667"/>
    <cellStyle name="Millares 6 2 2" xfId="25"/>
    <cellStyle name="Millares 6 2 2 2" xfId="8668"/>
    <cellStyle name="Millares 6 2 3" xfId="8669"/>
    <cellStyle name="Millares 6 3" xfId="8670"/>
    <cellStyle name="Millares 6 3 2" xfId="8671"/>
    <cellStyle name="Millares 6 4" xfId="8672"/>
    <cellStyle name="Millares 6 4 2" xfId="8673"/>
    <cellStyle name="Millares 6 5" xfId="8674"/>
    <cellStyle name="Millares 6 5 2" xfId="8675"/>
    <cellStyle name="Millares 6 6" xfId="8676"/>
    <cellStyle name="Millares 6 6 2" xfId="8677"/>
    <cellStyle name="Millares 6 7" xfId="8678"/>
    <cellStyle name="Millares 6 8" xfId="8679"/>
    <cellStyle name="Millares 6_ANALISIS MARZO  2009 INVECO" xfId="8680"/>
    <cellStyle name="Millares 60" xfId="8681"/>
    <cellStyle name="Millares 61" xfId="16086"/>
    <cellStyle name="Millares 7" xfId="8682"/>
    <cellStyle name="Millares 7 10" xfId="8683"/>
    <cellStyle name="Millares 7 10 2" xfId="8684"/>
    <cellStyle name="Millares 7 11" xfId="8685"/>
    <cellStyle name="Millares 7 2" xfId="8686"/>
    <cellStyle name="Millares 7 2 2" xfId="8687"/>
    <cellStyle name="Millares 7 3" xfId="8688"/>
    <cellStyle name="Millares 7 3 2" xfId="8689"/>
    <cellStyle name="Millares 7 4" xfId="8690"/>
    <cellStyle name="Millares 7 4 2" xfId="8691"/>
    <cellStyle name="Millares 7 5" xfId="8692"/>
    <cellStyle name="Millares 7 5 2" xfId="8693"/>
    <cellStyle name="Millares 7 6" xfId="8694"/>
    <cellStyle name="Millares 7 6 2" xfId="8695"/>
    <cellStyle name="Millares 7 7" xfId="8696"/>
    <cellStyle name="Millares 7 7 2" xfId="8697"/>
    <cellStyle name="Millares 7 8" xfId="8698"/>
    <cellStyle name="Millares 7 8 2" xfId="8699"/>
    <cellStyle name="Millares 7 9" xfId="8700"/>
    <cellStyle name="Millares 7 9 2" xfId="8701"/>
    <cellStyle name="Millares 8" xfId="8702"/>
    <cellStyle name="Millares 8 2" xfId="8703"/>
    <cellStyle name="Millares 8 2 2" xfId="8704"/>
    <cellStyle name="Millares 8 3" xfId="8705"/>
    <cellStyle name="Millares 9" xfId="8706"/>
    <cellStyle name="Millares 9 10" xfId="8707"/>
    <cellStyle name="Millares 9 10 2" xfId="8708"/>
    <cellStyle name="Millares 9 11" xfId="8709"/>
    <cellStyle name="Millares 9 2" xfId="8710"/>
    <cellStyle name="Millares 9 2 2" xfId="8711"/>
    <cellStyle name="Millares 9 2 2 2" xfId="8712"/>
    <cellStyle name="Millares 9 2 3" xfId="8713"/>
    <cellStyle name="Millares 9 3" xfId="8714"/>
    <cellStyle name="Millares 9 3 2" xfId="8715"/>
    <cellStyle name="Millares 9 4" xfId="8716"/>
    <cellStyle name="Millares 9 4 2" xfId="8717"/>
    <cellStyle name="Millares 9 5" xfId="8718"/>
    <cellStyle name="Millares 9 5 2" xfId="8719"/>
    <cellStyle name="Millares 9 6" xfId="8720"/>
    <cellStyle name="Millares 9 6 2" xfId="8721"/>
    <cellStyle name="Millares 9 7" xfId="8722"/>
    <cellStyle name="Millares 9 7 2" xfId="8723"/>
    <cellStyle name="Millares 9 8" xfId="8724"/>
    <cellStyle name="Millares 9 8 2" xfId="8725"/>
    <cellStyle name="Millares 9 9" xfId="8726"/>
    <cellStyle name="Millares 9 9 2" xfId="8727"/>
    <cellStyle name="Moneda 2" xfId="8728"/>
    <cellStyle name="Moneda 3" xfId="8729"/>
    <cellStyle name="Moneda 3 2" xfId="8730"/>
    <cellStyle name="Moneda 3 2 2" xfId="8731"/>
    <cellStyle name="Moneda 3 2 2 2" xfId="8732"/>
    <cellStyle name="Moneda 3 2 3" xfId="8733"/>
    <cellStyle name="Moneda 3 3" xfId="8734"/>
    <cellStyle name="Moneda 3 3 2" xfId="8735"/>
    <cellStyle name="Moneda 3 4" xfId="8736"/>
    <cellStyle name="Moneda 4" xfId="8737"/>
    <cellStyle name="Moneda 4 2" xfId="8738"/>
    <cellStyle name="Moneda 4 2 2" xfId="8739"/>
    <cellStyle name="Moneda 4 3" xfId="8740"/>
    <cellStyle name="Moneda 7" xfId="8741"/>
    <cellStyle name="Moneda 7 2" xfId="8742"/>
    <cellStyle name="Monetario" xfId="8743"/>
    <cellStyle name="Monetario 2" xfId="8744"/>
    <cellStyle name="Neutral 2" xfId="8745"/>
    <cellStyle name="Neutral 2 2" xfId="8746"/>
    <cellStyle name="Normal" xfId="0" builtinId="0"/>
    <cellStyle name="Normal 10" xfId="8747"/>
    <cellStyle name="Normal 10 10" xfId="8748"/>
    <cellStyle name="Normal 10 10 10" xfId="8749"/>
    <cellStyle name="Normal 10 10 10 2" xfId="8750"/>
    <cellStyle name="Normal 10 10 11" xfId="8751"/>
    <cellStyle name="Normal 10 10 11 2" xfId="8752"/>
    <cellStyle name="Normal 10 10 11 2 2" xfId="8753"/>
    <cellStyle name="Normal 10 10 11 2 2 2" xfId="8754"/>
    <cellStyle name="Normal 10 10 11 2 3" xfId="8755"/>
    <cellStyle name="Normal 10 10 11 3" xfId="8756"/>
    <cellStyle name="Normal 10 10 11 3 2" xfId="8757"/>
    <cellStyle name="Normal 10 10 11 4" xfId="8758"/>
    <cellStyle name="Normal 10 10 11 4 2" xfId="8759"/>
    <cellStyle name="Normal 10 10 11 5" xfId="8760"/>
    <cellStyle name="Normal 10 10 11 5 2" xfId="8761"/>
    <cellStyle name="Normal 10 10 11 6" xfId="8762"/>
    <cellStyle name="Normal 10 10 11 6 2" xfId="8763"/>
    <cellStyle name="Normal 10 10 11 6 2 2" xfId="8764"/>
    <cellStyle name="Normal 10 10 11 6 3" xfId="8765"/>
    <cellStyle name="Normal 10 10 11 6 3 2" xfId="8766"/>
    <cellStyle name="Normal 10 10 11 6 4" xfId="8767"/>
    <cellStyle name="Normal 10 10 11 6 4 2" xfId="8768"/>
    <cellStyle name="Normal 10 10 11 6 5" xfId="8769"/>
    <cellStyle name="Normal 10 10 11 6 5 2" xfId="8770"/>
    <cellStyle name="Normal 10 10 11 6 6" xfId="8771"/>
    <cellStyle name="Normal 10 10 11 7" xfId="8772"/>
    <cellStyle name="Normal 10 10 11 7 2" xfId="8773"/>
    <cellStyle name="Normal 10 10 11 7 2 2" xfId="8774"/>
    <cellStyle name="Normal 10 10 11 7 3" xfId="8775"/>
    <cellStyle name="Normal 10 10 11 8" xfId="8776"/>
    <cellStyle name="Normal 10 10 12" xfId="8777"/>
    <cellStyle name="Normal 10 10 12 2" xfId="8778"/>
    <cellStyle name="Normal 10 10 12 2 2" xfId="8779"/>
    <cellStyle name="Normal 10 10 12 3" xfId="8780"/>
    <cellStyle name="Normal 10 10 13" xfId="8781"/>
    <cellStyle name="Normal 10 10 13 2" xfId="8782"/>
    <cellStyle name="Normal 10 10 14" xfId="8783"/>
    <cellStyle name="Normal 10 10 14 2" xfId="8784"/>
    <cellStyle name="Normal 10 10 15" xfId="8785"/>
    <cellStyle name="Normal 10 10 15 2" xfId="8786"/>
    <cellStyle name="Normal 10 10 15 2 2" xfId="8787"/>
    <cellStyle name="Normal 10 10 15 3" xfId="8788"/>
    <cellStyle name="Normal 10 10 15 3 2" xfId="8789"/>
    <cellStyle name="Normal 10 10 15 4" xfId="8790"/>
    <cellStyle name="Normal 10 10 15 4 2" xfId="8791"/>
    <cellStyle name="Normal 10 10 15 5" xfId="8792"/>
    <cellStyle name="Normal 10 10 15 5 2" xfId="8793"/>
    <cellStyle name="Normal 10 10 15 6" xfId="8794"/>
    <cellStyle name="Normal 10 10 16" xfId="8795"/>
    <cellStyle name="Normal 10 10 2" xfId="8796"/>
    <cellStyle name="Normal 10 10 2 2" xfId="8797"/>
    <cellStyle name="Normal 10 10 2 2 2" xfId="8798"/>
    <cellStyle name="Normal 10 10 2 2 2 2" xfId="8799"/>
    <cellStyle name="Normal 10 10 2 2 3" xfId="8800"/>
    <cellStyle name="Normal 10 10 2 2 3 2" xfId="8801"/>
    <cellStyle name="Normal 10 10 2 2 3 2 2" xfId="8802"/>
    <cellStyle name="Normal 10 10 2 2 3 3" xfId="8803"/>
    <cellStyle name="Normal 10 10 2 2 3 3 2" xfId="8804"/>
    <cellStyle name="Normal 10 10 2 2 3 4" xfId="8805"/>
    <cellStyle name="Normal 10 10 2 2 3 4 2" xfId="8806"/>
    <cellStyle name="Normal 10 10 2 2 3 4 2 2" xfId="8807"/>
    <cellStyle name="Normal 10 10 2 2 3 4 2 2 2" xfId="8808"/>
    <cellStyle name="Normal 10 10 2 2 3 4 2 3" xfId="8809"/>
    <cellStyle name="Normal 10 10 2 2 3 4 3" xfId="8810"/>
    <cellStyle name="Normal 10 10 2 2 3 5" xfId="8811"/>
    <cellStyle name="Normal 10 10 2 2 3 5 2" xfId="8812"/>
    <cellStyle name="Normal 10 10 2 2 3 5 2 2" xfId="8813"/>
    <cellStyle name="Normal 10 10 2 2 3 5 3" xfId="8814"/>
    <cellStyle name="Normal 10 10 2 2 3 5 3 2" xfId="8815"/>
    <cellStyle name="Normal 10 10 2 2 3 5 3 2 2" xfId="8816"/>
    <cellStyle name="Normal 10 10 2 2 3 5 3 2 2 2" xfId="8817"/>
    <cellStyle name="Normal 10 10 2 2 3 5 3 2 2 2 2" xfId="8818"/>
    <cellStyle name="Normal 10 10 2 2 3 5 3 2 2 3" xfId="8819"/>
    <cellStyle name="Normal 10 10 2 2 3 5 3 2 2 3 2" xfId="8820"/>
    <cellStyle name="Normal 10 10 2 2 3 5 3 2 2 4" xfId="8821"/>
    <cellStyle name="Normal 10 10 2 2 3 5 3 2 2 4 2" xfId="8822"/>
    <cellStyle name="Normal 10 10 2 2 3 5 3 2 2 4 2 2" xfId="8823"/>
    <cellStyle name="Normal 10 10 2 2 3 5 3 2 2 4 3" xfId="8824"/>
    <cellStyle name="Normal 10 10 2 2 3 5 3 2 2 4 3 2" xfId="8825"/>
    <cellStyle name="Normal 10 10 2 2 3 5 3 2 2 4 4" xfId="8826"/>
    <cellStyle name="Normal 10 10 2 2 3 5 3 2 2 4 4 2" xfId="8827"/>
    <cellStyle name="Normal 10 10 2 2 3 5 3 2 2 4 5" xfId="8828"/>
    <cellStyle name="Normal 10 10 2 2 3 5 3 2 2 5" xfId="8829"/>
    <cellStyle name="Normal 10 10 2 2 3 5 3 2 2 5 2" xfId="8830"/>
    <cellStyle name="Normal 10 10 2 2 3 5 3 2 2 6" xfId="8831"/>
    <cellStyle name="Normal 10 10 2 2 3 5 3 2 2 6 2" xfId="8832"/>
    <cellStyle name="Normal 10 10 2 2 3 5 3 2 2 7" xfId="8833"/>
    <cellStyle name="Normal 10 10 2 2 3 5 3 2 3" xfId="8834"/>
    <cellStyle name="Normal 10 10 2 2 3 5 3 3" xfId="8835"/>
    <cellStyle name="Normal 10 10 2 2 3 5 4" xfId="8836"/>
    <cellStyle name="Normal 10 10 2 2 3 6" xfId="8837"/>
    <cellStyle name="Normal 10 10 2 2 4" xfId="8838"/>
    <cellStyle name="Normal 10 10 2 3" xfId="8839"/>
    <cellStyle name="Normal 10 10 3" xfId="8840"/>
    <cellStyle name="Normal 10 10 3 2" xfId="8841"/>
    <cellStyle name="Normal 10 10 3 2 2" xfId="8842"/>
    <cellStyle name="Normal 10 10 3 3" xfId="8843"/>
    <cellStyle name="Normal 10 10 4" xfId="8844"/>
    <cellStyle name="Normal 10 10 4 2" xfId="8845"/>
    <cellStyle name="Normal 10 10 5" xfId="8846"/>
    <cellStyle name="Normal 10 10 5 2" xfId="8847"/>
    <cellStyle name="Normal 10 10 5 2 2" xfId="8848"/>
    <cellStyle name="Normal 10 10 5 3" xfId="8849"/>
    <cellStyle name="Normal 10 10 6" xfId="8850"/>
    <cellStyle name="Normal 10 10 6 2" xfId="8851"/>
    <cellStyle name="Normal 10 10 6 2 2" xfId="8852"/>
    <cellStyle name="Normal 10 10 6 3" xfId="8853"/>
    <cellStyle name="Normal 10 10 6 3 2" xfId="8854"/>
    <cellStyle name="Normal 10 10 6 3 2 2" xfId="8855"/>
    <cellStyle name="Normal 10 10 6 3 2 2 2" xfId="8856"/>
    <cellStyle name="Normal 10 10 6 3 2 3" xfId="8857"/>
    <cellStyle name="Normal 10 10 6 3 3" xfId="8858"/>
    <cellStyle name="Normal 10 10 6 4" xfId="8859"/>
    <cellStyle name="Normal 10 10 7" xfId="8860"/>
    <cellStyle name="Normal 10 10 7 2" xfId="8861"/>
    <cellStyle name="Normal 10 10 7 2 2" xfId="8862"/>
    <cellStyle name="Normal 10 10 7 3" xfId="8863"/>
    <cellStyle name="Normal 10 10 7 3 2" xfId="8864"/>
    <cellStyle name="Normal 10 10 7 3 2 2" xfId="8865"/>
    <cellStyle name="Normal 10 10 7 3 3" xfId="8866"/>
    <cellStyle name="Normal 10 10 7 3 3 2" xfId="8867"/>
    <cellStyle name="Normal 10 10 7 3 3 2 2" xfId="8868"/>
    <cellStyle name="Normal 10 10 7 3 3 3" xfId="8869"/>
    <cellStyle name="Normal 10 10 7 3 4" xfId="8870"/>
    <cellStyle name="Normal 10 10 7 3 4 2" xfId="8871"/>
    <cellStyle name="Normal 10 10 7 3 5" xfId="8872"/>
    <cellStyle name="Normal 10 10 7 4" xfId="8873"/>
    <cellStyle name="Normal 10 10 8" xfId="8874"/>
    <cellStyle name="Normal 10 10 8 2" xfId="8875"/>
    <cellStyle name="Normal 10 10 9" xfId="8876"/>
    <cellStyle name="Normal 10 10 9 2" xfId="8877"/>
    <cellStyle name="Normal 10 11" xfId="8878"/>
    <cellStyle name="Normal 10 11 2" xfId="8879"/>
    <cellStyle name="Normal 10 11 2 2" xfId="8880"/>
    <cellStyle name="Normal 10 11 2 2 2" xfId="8881"/>
    <cellStyle name="Normal 10 11 2 2 2 2" xfId="8882"/>
    <cellStyle name="Normal 10 11 2 2 2 2 2" xfId="8883"/>
    <cellStyle name="Normal 10 11 2 2 2 3" xfId="8884"/>
    <cellStyle name="Normal 10 11 2 2 2 3 2" xfId="8885"/>
    <cellStyle name="Normal 10 11 2 2 2 3 2 2" xfId="8886"/>
    <cellStyle name="Normal 10 11 2 2 2 3 3" xfId="8887"/>
    <cellStyle name="Normal 10 11 2 2 2 3 3 2" xfId="8888"/>
    <cellStyle name="Normal 10 11 2 2 2 3 4" xfId="8889"/>
    <cellStyle name="Normal 10 11 2 2 2 3 4 2" xfId="8890"/>
    <cellStyle name="Normal 10 11 2 2 2 3 4 2 2" xfId="8891"/>
    <cellStyle name="Normal 10 11 2 2 2 3 4 3" xfId="8892"/>
    <cellStyle name="Normal 10 11 2 2 2 3 5" xfId="8893"/>
    <cellStyle name="Normal 10 11 2 2 2 3 5 2" xfId="8894"/>
    <cellStyle name="Normal 10 11 2 2 2 3 5 2 2" xfId="8895"/>
    <cellStyle name="Normal 10 11 2 2 2 3 5 3" xfId="8896"/>
    <cellStyle name="Normal 10 11 2 2 2 3 5 3 2" xfId="8897"/>
    <cellStyle name="Normal 10 11 2 2 2 3 5 3 2 2" xfId="8898"/>
    <cellStyle name="Normal 10 11 2 2 2 3 5 3 2 2 2" xfId="8899"/>
    <cellStyle name="Normal 10 11 2 2 2 3 5 3 2 2 2 2" xfId="8900"/>
    <cellStyle name="Normal 10 11 2 2 2 3 5 3 2 2 3" xfId="8901"/>
    <cellStyle name="Normal 10 11 2 2 2 3 5 3 2 2 3 2" xfId="8902"/>
    <cellStyle name="Normal 10 11 2 2 2 3 5 3 2 2 4" xfId="8903"/>
    <cellStyle name="Normal 10 11 2 2 2 3 5 3 2 2 4 2" xfId="8904"/>
    <cellStyle name="Normal 10 11 2 2 2 3 5 3 2 2 4 2 2" xfId="8905"/>
    <cellStyle name="Normal 10 11 2 2 2 3 5 3 2 2 4 3" xfId="8906"/>
    <cellStyle name="Normal 10 11 2 2 2 3 5 3 2 2 4 3 2" xfId="8907"/>
    <cellStyle name="Normal 10 11 2 2 2 3 5 3 2 2 4 4" xfId="8908"/>
    <cellStyle name="Normal 10 11 2 2 2 3 5 3 2 2 4 4 2" xfId="8909"/>
    <cellStyle name="Normal 10 11 2 2 2 3 5 3 2 2 4 5" xfId="8910"/>
    <cellStyle name="Normal 10 11 2 2 2 3 5 3 2 2 5" xfId="8911"/>
    <cellStyle name="Normal 10 11 2 2 2 3 5 3 2 2 5 2" xfId="8912"/>
    <cellStyle name="Normal 10 11 2 2 2 3 5 3 2 2 6" xfId="8913"/>
    <cellStyle name="Normal 10 11 2 2 2 3 5 3 2 2 6 2" xfId="8914"/>
    <cellStyle name="Normal 10 11 2 2 2 3 5 3 2 2 7" xfId="8915"/>
    <cellStyle name="Normal 10 11 2 2 2 3 5 3 2 3" xfId="8916"/>
    <cellStyle name="Normal 10 11 2 2 2 3 5 3 3" xfId="8917"/>
    <cellStyle name="Normal 10 11 2 2 2 3 5 4" xfId="8918"/>
    <cellStyle name="Normal 10 11 2 2 2 3 6" xfId="8919"/>
    <cellStyle name="Normal 10 11 2 2 2 4" xfId="8920"/>
    <cellStyle name="Normal 10 11 2 2 3" xfId="8921"/>
    <cellStyle name="Normal 10 11 2 3" xfId="8922"/>
    <cellStyle name="Normal 10 11 3" xfId="8923"/>
    <cellStyle name="Normal 10 12" xfId="8924"/>
    <cellStyle name="Normal 10 12 2" xfId="8925"/>
    <cellStyle name="Normal 10 13" xfId="8926"/>
    <cellStyle name="Normal 10 13 2" xfId="8927"/>
    <cellStyle name="Normal 10 14" xfId="8928"/>
    <cellStyle name="Normal 10 14 2" xfId="8929"/>
    <cellStyle name="Normal 10 14 2 2" xfId="8930"/>
    <cellStyle name="Normal 10 14 3" xfId="8931"/>
    <cellStyle name="Normal 10 15" xfId="8932"/>
    <cellStyle name="Normal 10 15 2" xfId="8933"/>
    <cellStyle name="Normal 10 16" xfId="8934"/>
    <cellStyle name="Normal 10 16 2" xfId="8935"/>
    <cellStyle name="Normal 10 17" xfId="8936"/>
    <cellStyle name="Normal 10 17 2" xfId="8937"/>
    <cellStyle name="Normal 10 18" xfId="8938"/>
    <cellStyle name="Normal 10 18 2" xfId="8939"/>
    <cellStyle name="Normal 10 19" xfId="8940"/>
    <cellStyle name="Normal 10 19 2" xfId="8941"/>
    <cellStyle name="Normal 10 2" xfId="8942"/>
    <cellStyle name="Normal 10 2 10" xfId="8943"/>
    <cellStyle name="Normal 10 2 10 2" xfId="8944"/>
    <cellStyle name="Normal 10 2 10 2 2" xfId="8945"/>
    <cellStyle name="Normal 10 2 10 3" xfId="8946"/>
    <cellStyle name="Normal 10 2 11" xfId="8947"/>
    <cellStyle name="Normal 10 2 11 2" xfId="8948"/>
    <cellStyle name="Normal 10 2 11 2 2" xfId="8949"/>
    <cellStyle name="Normal 10 2 11 2 2 2" xfId="8950"/>
    <cellStyle name="Normal 10 2 11 2 2 2 2" xfId="8951"/>
    <cellStyle name="Normal 10 2 11 2 2 2 2 2" xfId="8952"/>
    <cellStyle name="Normal 10 2 11 2 2 2 3" xfId="8953"/>
    <cellStyle name="Normal 10 2 11 2 2 2 3 2" xfId="8954"/>
    <cellStyle name="Normal 10 2 11 2 2 2 4" xfId="8955"/>
    <cellStyle name="Normal 10 2 11 2 2 2 4 2" xfId="8956"/>
    <cellStyle name="Normal 10 2 11 2 2 2 4 2 2" xfId="8957"/>
    <cellStyle name="Normal 10 2 11 2 2 2 4 3" xfId="8958"/>
    <cellStyle name="Normal 10 2 11 2 2 2 4 3 2" xfId="8959"/>
    <cellStyle name="Normal 10 2 11 2 2 2 4 4" xfId="8960"/>
    <cellStyle name="Normal 10 2 11 2 2 2 4 4 2" xfId="8961"/>
    <cellStyle name="Normal 10 2 11 2 2 2 4 5" xfId="8962"/>
    <cellStyle name="Normal 10 2 11 2 2 2 5" xfId="8963"/>
    <cellStyle name="Normal 10 2 11 2 2 2 5 2" xfId="8964"/>
    <cellStyle name="Normal 10 2 11 2 2 2 6" xfId="8965"/>
    <cellStyle name="Normal 10 2 11 2 2 2 6 2" xfId="8966"/>
    <cellStyle name="Normal 10 2 11 2 2 2 7" xfId="8967"/>
    <cellStyle name="Normal 10 2 11 2 2 3" xfId="8968"/>
    <cellStyle name="Normal 10 2 11 2 3" xfId="8969"/>
    <cellStyle name="Normal 10 2 11 3" xfId="8970"/>
    <cellStyle name="Normal 10 2 12" xfId="8971"/>
    <cellStyle name="Normal 10 2 12 2" xfId="8972"/>
    <cellStyle name="Normal 10 2 12 2 2" xfId="8973"/>
    <cellStyle name="Normal 10 2 12 2 2 2" xfId="8974"/>
    <cellStyle name="Normal 10 2 12 2 3" xfId="8975"/>
    <cellStyle name="Normal 10 2 12 3" xfId="8976"/>
    <cellStyle name="Normal 10 2 13" xfId="8977"/>
    <cellStyle name="Normal 10 2 13 2" xfId="8978"/>
    <cellStyle name="Normal 10 2 13 2 2" xfId="8979"/>
    <cellStyle name="Normal 10 2 13 3" xfId="8980"/>
    <cellStyle name="Normal 10 2 14" xfId="8981"/>
    <cellStyle name="Normal 10 2 14 2" xfId="8982"/>
    <cellStyle name="Normal 10 2 15" xfId="8983"/>
    <cellStyle name="Normal 10 2 2" xfId="8984"/>
    <cellStyle name="Normal 10 2 2 2" xfId="8985"/>
    <cellStyle name="Normal 10 2 2 2 2" xfId="8986"/>
    <cellStyle name="Normal 10 2 2 3" xfId="8987"/>
    <cellStyle name="Normal 10 2 2 3 2" xfId="8988"/>
    <cellStyle name="Normal 10 2 2 3 2 2" xfId="8989"/>
    <cellStyle name="Normal 10 2 2 3 2 2 2" xfId="8990"/>
    <cellStyle name="Normal 10 2 2 3 2 3" xfId="8991"/>
    <cellStyle name="Normal 10 2 2 3 2 3 2" xfId="8992"/>
    <cellStyle name="Normal 10 2 2 3 2 3 2 2" xfId="8993"/>
    <cellStyle name="Normal 10 2 2 3 2 3 2 2 2" xfId="8994"/>
    <cellStyle name="Normal 10 2 2 3 2 3 2 3" xfId="8995"/>
    <cellStyle name="Normal 10 2 2 3 2 3 2 3 2" xfId="8996"/>
    <cellStyle name="Normal 10 2 2 3 2 3 2 3 2 2" xfId="8997"/>
    <cellStyle name="Normal 10 2 2 3 2 3 2 3 3" xfId="8998"/>
    <cellStyle name="Normal 10 2 2 3 2 3 2 3 3 2" xfId="8999"/>
    <cellStyle name="Normal 10 2 2 3 2 3 2 3 3 2 2" xfId="9000"/>
    <cellStyle name="Normal 10 2 2 3 2 3 2 3 3 2 2 2" xfId="9001"/>
    <cellStyle name="Normal 10 2 2 3 2 3 2 3 3 2 3" xfId="9002"/>
    <cellStyle name="Normal 10 2 2 3 2 3 2 3 3 3" xfId="9003"/>
    <cellStyle name="Normal 10 2 2 3 2 3 2 3 4" xfId="9004"/>
    <cellStyle name="Normal 10 2 2 3 2 3 2 4" xfId="9005"/>
    <cellStyle name="Normal 10 2 2 3 2 3 3" xfId="9006"/>
    <cellStyle name="Normal 10 2 2 3 2 4" xfId="9007"/>
    <cellStyle name="Normal 10 2 2 3 3" xfId="9008"/>
    <cellStyle name="Normal 10 2 2 3 3 2" xfId="9009"/>
    <cellStyle name="Normal 10 2 2 3 4" xfId="9010"/>
    <cellStyle name="Normal 10 2 2 4" xfId="9011"/>
    <cellStyle name="Normal 10 2 3" xfId="9012"/>
    <cellStyle name="Normal 10 2 3 2" xfId="9013"/>
    <cellStyle name="Normal 10 2 4" xfId="9014"/>
    <cellStyle name="Normal 10 2 4 2" xfId="9015"/>
    <cellStyle name="Normal 10 2 5" xfId="9016"/>
    <cellStyle name="Normal 10 2 5 2" xfId="9017"/>
    <cellStyle name="Normal 10 2 5 2 2" xfId="9018"/>
    <cellStyle name="Normal 10 2 5 3" xfId="9019"/>
    <cellStyle name="Normal 10 2 6" xfId="9020"/>
    <cellStyle name="Normal 10 2 6 2" xfId="9021"/>
    <cellStyle name="Normal 10 2 7" xfId="9022"/>
    <cellStyle name="Normal 10 2 7 2" xfId="9023"/>
    <cellStyle name="Normal 10 2 8" xfId="9024"/>
    <cellStyle name="Normal 10 2 8 2" xfId="9025"/>
    <cellStyle name="Normal 10 2 9" xfId="9026"/>
    <cellStyle name="Normal 10 2 9 2" xfId="9027"/>
    <cellStyle name="Normal 10 20" xfId="9028"/>
    <cellStyle name="Normal 10 20 2" xfId="9029"/>
    <cellStyle name="Normal 10 21" xfId="9030"/>
    <cellStyle name="Normal 10 21 2" xfId="9031"/>
    <cellStyle name="Normal 10 22" xfId="9032"/>
    <cellStyle name="Normal 10 22 2" xfId="9033"/>
    <cellStyle name="Normal 10 23" xfId="9034"/>
    <cellStyle name="Normal 10 23 2" xfId="9035"/>
    <cellStyle name="Normal 10 23 2 2" xfId="9036"/>
    <cellStyle name="Normal 10 23 3" xfId="9037"/>
    <cellStyle name="Normal 10 24" xfId="9038"/>
    <cellStyle name="Normal 10 24 2" xfId="9039"/>
    <cellStyle name="Normal 10 25" xfId="9040"/>
    <cellStyle name="Normal 10 25 2" xfId="9041"/>
    <cellStyle name="Normal 10 26" xfId="9042"/>
    <cellStyle name="Normal 10 26 2" xfId="9043"/>
    <cellStyle name="Normal 10 26 2 2" xfId="9044"/>
    <cellStyle name="Normal 10 26 3" xfId="9045"/>
    <cellStyle name="Normal 10 27" xfId="9046"/>
    <cellStyle name="Normal 10 27 2" xfId="9047"/>
    <cellStyle name="Normal 10 27 2 2" xfId="9048"/>
    <cellStyle name="Normal 10 27 3" xfId="9049"/>
    <cellStyle name="Normal 10 28" xfId="9050"/>
    <cellStyle name="Normal 10 29" xfId="9051"/>
    <cellStyle name="Normal 10 29 2" xfId="9052"/>
    <cellStyle name="Normal 10 29 2 2" xfId="9053"/>
    <cellStyle name="Normal 10 29 3" xfId="9054"/>
    <cellStyle name="Normal 10 3" xfId="9055"/>
    <cellStyle name="Normal 10 3 2" xfId="9056"/>
    <cellStyle name="Normal 10 3 2 2" xfId="9057"/>
    <cellStyle name="Normal 10 3 3" xfId="9058"/>
    <cellStyle name="Normal 10 4" xfId="9059"/>
    <cellStyle name="Normal 10 4 2" xfId="9060"/>
    <cellStyle name="Normal 10 5" xfId="9061"/>
    <cellStyle name="Normal 10 5 2" xfId="9062"/>
    <cellStyle name="Normal 10 6" xfId="9063"/>
    <cellStyle name="Normal 10 6 2" xfId="9064"/>
    <cellStyle name="Normal 10 7" xfId="9065"/>
    <cellStyle name="Normal 10 7 2" xfId="9066"/>
    <cellStyle name="Normal 10 7 2 2" xfId="9067"/>
    <cellStyle name="Normal 10 7 2 2 2" xfId="9068"/>
    <cellStyle name="Normal 10 7 2 2 2 2" xfId="9069"/>
    <cellStyle name="Normal 10 7 2 2 2 2 2" xfId="9070"/>
    <cellStyle name="Normal 10 7 2 2 2 2 2 2" xfId="9071"/>
    <cellStyle name="Normal 10 7 2 2 2 2 3" xfId="9072"/>
    <cellStyle name="Normal 10 7 2 2 2 2 3 2" xfId="9073"/>
    <cellStyle name="Normal 10 7 2 2 2 2 3 2 2" xfId="9074"/>
    <cellStyle name="Normal 10 7 2 2 2 2 3 3" xfId="9075"/>
    <cellStyle name="Normal 10 7 2 2 2 2 3 3 2" xfId="9076"/>
    <cellStyle name="Normal 10 7 2 2 2 2 3 4" xfId="9077"/>
    <cellStyle name="Normal 10 7 2 2 2 2 3 4 2" xfId="9078"/>
    <cellStyle name="Normal 10 7 2 2 2 2 3 4 2 2" xfId="9079"/>
    <cellStyle name="Normal 10 7 2 2 2 2 3 4 3" xfId="9080"/>
    <cellStyle name="Normal 10 7 2 2 2 2 3 5" xfId="9081"/>
    <cellStyle name="Normal 10 7 2 2 2 2 3 5 2" xfId="9082"/>
    <cellStyle name="Normal 10 7 2 2 2 2 3 5 2 2" xfId="9083"/>
    <cellStyle name="Normal 10 7 2 2 2 2 3 5 3" xfId="9084"/>
    <cellStyle name="Normal 10 7 2 2 2 2 3 5 3 2" xfId="9085"/>
    <cellStyle name="Normal 10 7 2 2 2 2 3 5 3 2 2" xfId="9086"/>
    <cellStyle name="Normal 10 7 2 2 2 2 3 5 3 2 2 2" xfId="9087"/>
    <cellStyle name="Normal 10 7 2 2 2 2 3 5 3 2 2 2 2" xfId="9088"/>
    <cellStyle name="Normal 10 7 2 2 2 2 3 5 3 2 2 3" xfId="9089"/>
    <cellStyle name="Normal 10 7 2 2 2 2 3 5 3 2 2 3 2" xfId="9090"/>
    <cellStyle name="Normal 10 7 2 2 2 2 3 5 3 2 2 4" xfId="9091"/>
    <cellStyle name="Normal 10 7 2 2 2 2 3 5 3 2 2 4 2" xfId="9092"/>
    <cellStyle name="Normal 10 7 2 2 2 2 3 5 3 2 2 4 2 2" xfId="9093"/>
    <cellStyle name="Normal 10 7 2 2 2 2 3 5 3 2 2 4 3" xfId="9094"/>
    <cellStyle name="Normal 10 7 2 2 2 2 3 5 3 2 2 4 3 2" xfId="9095"/>
    <cellStyle name="Normal 10 7 2 2 2 2 3 5 3 2 2 4 4" xfId="9096"/>
    <cellStyle name="Normal 10 7 2 2 2 2 3 5 3 2 2 4 4 2" xfId="9097"/>
    <cellStyle name="Normal 10 7 2 2 2 2 3 5 3 2 2 4 5" xfId="9098"/>
    <cellStyle name="Normal 10 7 2 2 2 2 3 5 3 2 2 5" xfId="9099"/>
    <cellStyle name="Normal 10 7 2 2 2 2 3 5 3 2 2 5 2" xfId="9100"/>
    <cellStyle name="Normal 10 7 2 2 2 2 3 5 3 2 2 6" xfId="9101"/>
    <cellStyle name="Normal 10 7 2 2 2 2 3 5 3 2 2 6 2" xfId="9102"/>
    <cellStyle name="Normal 10 7 2 2 2 2 3 5 3 2 2 7" xfId="9103"/>
    <cellStyle name="Normal 10 7 2 2 2 2 3 5 3 2 3" xfId="9104"/>
    <cellStyle name="Normal 10 7 2 2 2 2 3 5 3 3" xfId="9105"/>
    <cellStyle name="Normal 10 7 2 2 2 2 3 5 4" xfId="9106"/>
    <cellStyle name="Normal 10 7 2 2 2 2 3 6" xfId="9107"/>
    <cellStyle name="Normal 10 7 2 2 2 2 4" xfId="9108"/>
    <cellStyle name="Normal 10 7 2 2 2 3" xfId="9109"/>
    <cellStyle name="Normal 10 7 2 2 3" xfId="9110"/>
    <cellStyle name="Normal 10 7 2 3" xfId="9111"/>
    <cellStyle name="Normal 10 7 2 3 2" xfId="9112"/>
    <cellStyle name="Normal 10 7 2 4" xfId="9113"/>
    <cellStyle name="Normal 10 7 3" xfId="9114"/>
    <cellStyle name="Normal 10 7 3 2" xfId="9115"/>
    <cellStyle name="Normal 10 7 4" xfId="9116"/>
    <cellStyle name="Normal 10 7 4 2" xfId="9117"/>
    <cellStyle name="Normal 10 7 5" xfId="9118"/>
    <cellStyle name="Normal 10 8" xfId="9119"/>
    <cellStyle name="Normal 10 8 10" xfId="9120"/>
    <cellStyle name="Normal 10 8 10 2" xfId="9121"/>
    <cellStyle name="Normal 10 8 11" xfId="9122"/>
    <cellStyle name="Normal 10 8 11 2" xfId="9123"/>
    <cellStyle name="Normal 10 8 12" xfId="9124"/>
    <cellStyle name="Normal 10 8 2" xfId="9125"/>
    <cellStyle name="Normal 10 8 2 2" xfId="9126"/>
    <cellStyle name="Normal 10 8 3" xfId="9127"/>
    <cellStyle name="Normal 10 8 3 2" xfId="9128"/>
    <cellStyle name="Normal 10 8 4" xfId="9129"/>
    <cellStyle name="Normal 10 8 4 2" xfId="9130"/>
    <cellStyle name="Normal 10 8 5" xfId="9131"/>
    <cellStyle name="Normal 10 8 5 2" xfId="9132"/>
    <cellStyle name="Normal 10 8 6" xfId="9133"/>
    <cellStyle name="Normal 10 8 6 2" xfId="9134"/>
    <cellStyle name="Normal 10 8 7" xfId="9135"/>
    <cellStyle name="Normal 10 8 7 2" xfId="9136"/>
    <cellStyle name="Normal 10 8 7 2 2" xfId="9137"/>
    <cellStyle name="Normal 10 8 7 3" xfId="9138"/>
    <cellStyle name="Normal 10 8 8" xfId="9139"/>
    <cellStyle name="Normal 10 8 8 2" xfId="9140"/>
    <cellStyle name="Normal 10 8 9" xfId="9141"/>
    <cellStyle name="Normal 10 8 9 2" xfId="9142"/>
    <cellStyle name="Normal 10 9" xfId="9143"/>
    <cellStyle name="Normal 10 9 2" xfId="9144"/>
    <cellStyle name="Normal 100" xfId="9145"/>
    <cellStyle name="Normal 100 2" xfId="16090"/>
    <cellStyle name="Normal 101" xfId="9146"/>
    <cellStyle name="Normal 102" xfId="16091"/>
    <cellStyle name="Normal 106" xfId="9147"/>
    <cellStyle name="Normal 106 2" xfId="9148"/>
    <cellStyle name="Normal 11" xfId="26"/>
    <cellStyle name="Normal 11 10" xfId="9149"/>
    <cellStyle name="Normal 11 10 2" xfId="9150"/>
    <cellStyle name="Normal 11 11" xfId="9151"/>
    <cellStyle name="Normal 11 2" xfId="9152"/>
    <cellStyle name="Normal 11 2 2" xfId="9153"/>
    <cellStyle name="Normal 11 2 2 2" xfId="9154"/>
    <cellStyle name="Normal 11 2 2 2 2" xfId="9155"/>
    <cellStyle name="Normal 11 2 2 3" xfId="9156"/>
    <cellStyle name="Normal 11 2 2 3 2" xfId="9157"/>
    <cellStyle name="Normal 11 2 2 4" xfId="9158"/>
    <cellStyle name="Normal 11 2 2 4 2" xfId="9159"/>
    <cellStyle name="Normal 11 2 2 4 2 2" xfId="9160"/>
    <cellStyle name="Normal 11 2 2 4 3" xfId="9161"/>
    <cellStyle name="Normal 11 2 2 4 3 2" xfId="9162"/>
    <cellStyle name="Normal 11 2 2 4 4" xfId="9163"/>
    <cellStyle name="Normal 11 2 2 4 4 2" xfId="9164"/>
    <cellStyle name="Normal 11 2 2 4 5" xfId="9165"/>
    <cellStyle name="Normal 11 2 2 5" xfId="9166"/>
    <cellStyle name="Normal 11 2 2 5 2" xfId="9167"/>
    <cellStyle name="Normal 11 2 2 6" xfId="9168"/>
    <cellStyle name="Normal 11 2 2 6 2" xfId="9169"/>
    <cellStyle name="Normal 11 2 2 7" xfId="9170"/>
    <cellStyle name="Normal 11 2 3" xfId="9171"/>
    <cellStyle name="Normal 11 3" xfId="9172"/>
    <cellStyle name="Normal 11 3 2" xfId="9173"/>
    <cellStyle name="Normal 11 4" xfId="9174"/>
    <cellStyle name="Normal 11 4 2" xfId="9175"/>
    <cellStyle name="Normal 11 5" xfId="9176"/>
    <cellStyle name="Normal 11 5 2" xfId="9177"/>
    <cellStyle name="Normal 11 6" xfId="9178"/>
    <cellStyle name="Normal 11 6 2" xfId="9179"/>
    <cellStyle name="Normal 11 7" xfId="9180"/>
    <cellStyle name="Normal 11 7 2" xfId="9181"/>
    <cellStyle name="Normal 11 8" xfId="9182"/>
    <cellStyle name="Normal 11 8 2" xfId="9183"/>
    <cellStyle name="Normal 11 9" xfId="9184"/>
    <cellStyle name="Normal 11 9 2" xfId="9185"/>
    <cellStyle name="Normal 113" xfId="9186"/>
    <cellStyle name="Normal 113 2" xfId="9187"/>
    <cellStyle name="Normal 114" xfId="9188"/>
    <cellStyle name="Normal 114 2" xfId="9189"/>
    <cellStyle name="Normal 114 2 2" xfId="9190"/>
    <cellStyle name="Normal 114 2 2 2" xfId="9191"/>
    <cellStyle name="Normal 114 2 2 2 2" xfId="9192"/>
    <cellStyle name="Normal 114 2 2 3" xfId="9193"/>
    <cellStyle name="Normal 114 2 2 3 2" xfId="9194"/>
    <cellStyle name="Normal 114 2 2 4" xfId="9195"/>
    <cellStyle name="Normal 114 2 2 4 2" xfId="9196"/>
    <cellStyle name="Normal 114 2 2 4 2 2" xfId="9197"/>
    <cellStyle name="Normal 114 2 2 4 3" xfId="9198"/>
    <cellStyle name="Normal 114 2 2 4 3 2" xfId="9199"/>
    <cellStyle name="Normal 114 2 2 4 4" xfId="9200"/>
    <cellStyle name="Normal 114 2 2 4 4 2" xfId="9201"/>
    <cellStyle name="Normal 114 2 2 4 5" xfId="9202"/>
    <cellStyle name="Normal 114 2 2 5" xfId="9203"/>
    <cellStyle name="Normal 114 2 2 5 2" xfId="9204"/>
    <cellStyle name="Normal 114 2 2 6" xfId="9205"/>
    <cellStyle name="Normal 114 2 2 6 2" xfId="9206"/>
    <cellStyle name="Normal 114 2 2 7" xfId="9207"/>
    <cellStyle name="Normal 114 2 3" xfId="9208"/>
    <cellStyle name="Normal 114 3" xfId="9209"/>
    <cellStyle name="Normal 115" xfId="9210"/>
    <cellStyle name="Normal 115 2" xfId="9211"/>
    <cellStyle name="Normal 115 2 2" xfId="9212"/>
    <cellStyle name="Normal 115 2 2 2" xfId="9213"/>
    <cellStyle name="Normal 115 2 2 2 2" xfId="9214"/>
    <cellStyle name="Normal 115 2 2 3" xfId="9215"/>
    <cellStyle name="Normal 115 2 2 3 2" xfId="9216"/>
    <cellStyle name="Normal 115 2 2 4" xfId="9217"/>
    <cellStyle name="Normal 115 2 2 4 2" xfId="9218"/>
    <cellStyle name="Normal 115 2 2 4 2 2" xfId="9219"/>
    <cellStyle name="Normal 115 2 2 4 3" xfId="9220"/>
    <cellStyle name="Normal 115 2 2 4 3 2" xfId="9221"/>
    <cellStyle name="Normal 115 2 2 4 4" xfId="9222"/>
    <cellStyle name="Normal 115 2 2 4 4 2" xfId="9223"/>
    <cellStyle name="Normal 115 2 2 4 5" xfId="9224"/>
    <cellStyle name="Normal 115 2 2 5" xfId="9225"/>
    <cellStyle name="Normal 115 2 2 5 2" xfId="9226"/>
    <cellStyle name="Normal 115 2 2 6" xfId="9227"/>
    <cellStyle name="Normal 115 2 2 6 2" xfId="9228"/>
    <cellStyle name="Normal 115 2 2 7" xfId="9229"/>
    <cellStyle name="Normal 115 2 3" xfId="9230"/>
    <cellStyle name="Normal 115 3" xfId="9231"/>
    <cellStyle name="Normal 117" xfId="9232"/>
    <cellStyle name="Normal 117 2" xfId="9233"/>
    <cellStyle name="Normal 118" xfId="9234"/>
    <cellStyle name="Normal 118 2" xfId="9235"/>
    <cellStyle name="Normal 119" xfId="9236"/>
    <cellStyle name="Normal 119 2" xfId="9237"/>
    <cellStyle name="Normal 12" xfId="9238"/>
    <cellStyle name="Normal 12 10" xfId="9239"/>
    <cellStyle name="Normal 12 10 2" xfId="9240"/>
    <cellStyle name="Normal 12 11" xfId="9241"/>
    <cellStyle name="Normal 12 12" xfId="9242"/>
    <cellStyle name="Normal 12 2" xfId="9243"/>
    <cellStyle name="Normal 12 2 2" xfId="9244"/>
    <cellStyle name="Normal 12 3" xfId="9245"/>
    <cellStyle name="Normal 12 3 2" xfId="9246"/>
    <cellStyle name="Normal 12 4" xfId="9247"/>
    <cellStyle name="Normal 12 4 2" xfId="9248"/>
    <cellStyle name="Normal 12 5" xfId="9249"/>
    <cellStyle name="Normal 12 5 2" xfId="9250"/>
    <cellStyle name="Normal 12 6" xfId="9251"/>
    <cellStyle name="Normal 12 6 2" xfId="9252"/>
    <cellStyle name="Normal 12 7" xfId="9253"/>
    <cellStyle name="Normal 12 7 2" xfId="9254"/>
    <cellStyle name="Normal 12 8" xfId="9255"/>
    <cellStyle name="Normal 12 8 2" xfId="9256"/>
    <cellStyle name="Normal 12 9" xfId="9257"/>
    <cellStyle name="Normal 12 9 2" xfId="9258"/>
    <cellStyle name="Normal 120" xfId="9259"/>
    <cellStyle name="Normal 120 2" xfId="9260"/>
    <cellStyle name="Normal 120 2 2" xfId="9261"/>
    <cellStyle name="Normal 120 2 2 2" xfId="9262"/>
    <cellStyle name="Normal 120 2 2 2 2" xfId="9263"/>
    <cellStyle name="Normal 120 2 2 3" xfId="9264"/>
    <cellStyle name="Normal 120 2 2 3 2" xfId="9265"/>
    <cellStyle name="Normal 120 2 2 4" xfId="9266"/>
    <cellStyle name="Normal 120 2 2 4 2" xfId="9267"/>
    <cellStyle name="Normal 120 2 2 5" xfId="9268"/>
    <cellStyle name="Normal 120 2 2 5 2" xfId="9269"/>
    <cellStyle name="Normal 120 2 2 6" xfId="9270"/>
    <cellStyle name="Normal 120 2 2 6 2" xfId="9271"/>
    <cellStyle name="Normal 120 2 2 7" xfId="9272"/>
    <cellStyle name="Normal 120 2 3" xfId="9273"/>
    <cellStyle name="Normal 120 3" xfId="9274"/>
    <cellStyle name="Normal 121" xfId="9275"/>
    <cellStyle name="Normal 121 2" xfId="9276"/>
    <cellStyle name="Normal 121 2 2" xfId="9277"/>
    <cellStyle name="Normal 121 2 2 2" xfId="9278"/>
    <cellStyle name="Normal 121 2 2 2 2" xfId="9279"/>
    <cellStyle name="Normal 121 2 2 3" xfId="9280"/>
    <cellStyle name="Normal 121 2 2 3 2" xfId="9281"/>
    <cellStyle name="Normal 121 2 2 4" xfId="9282"/>
    <cellStyle name="Normal 121 2 2 4 2" xfId="9283"/>
    <cellStyle name="Normal 121 2 2 5" xfId="9284"/>
    <cellStyle name="Normal 121 2 2 5 2" xfId="9285"/>
    <cellStyle name="Normal 121 2 2 6" xfId="9286"/>
    <cellStyle name="Normal 121 2 2 6 2" xfId="9287"/>
    <cellStyle name="Normal 121 2 2 7" xfId="9288"/>
    <cellStyle name="Normal 121 2 3" xfId="9289"/>
    <cellStyle name="Normal 121 3" xfId="9290"/>
    <cellStyle name="Normal 124" xfId="9291"/>
    <cellStyle name="Normal 124 2" xfId="9292"/>
    <cellStyle name="Normal 126" xfId="9293"/>
    <cellStyle name="Normal 126 2" xfId="9294"/>
    <cellStyle name="Normal 127" xfId="9295"/>
    <cellStyle name="Normal 127 2" xfId="9296"/>
    <cellStyle name="Normal 127 2 2" xfId="9297"/>
    <cellStyle name="Normal 127 3" xfId="9298"/>
    <cellStyle name="Normal 128" xfId="9299"/>
    <cellStyle name="Normal 128 2" xfId="9300"/>
    <cellStyle name="Normal 128 2 2" xfId="9301"/>
    <cellStyle name="Normal 128 3" xfId="9302"/>
    <cellStyle name="Normal 129" xfId="9303"/>
    <cellStyle name="Normal 129 2" xfId="9304"/>
    <cellStyle name="Normal 129 2 2" xfId="9305"/>
    <cellStyle name="Normal 129 3" xfId="9306"/>
    <cellStyle name="Normal 13" xfId="9307"/>
    <cellStyle name="Normal 13 10" xfId="9308"/>
    <cellStyle name="Normal 13 10 2" xfId="9309"/>
    <cellStyle name="Normal 13 11" xfId="9310"/>
    <cellStyle name="Normal 13 2" xfId="9311"/>
    <cellStyle name="Normal 13 2 2" xfId="9312"/>
    <cellStyle name="Normal 13 3" xfId="9313"/>
    <cellStyle name="Normal 13 3 2" xfId="9314"/>
    <cellStyle name="Normal 13 4" xfId="9315"/>
    <cellStyle name="Normal 13 4 2" xfId="9316"/>
    <cellStyle name="Normal 13 5" xfId="9317"/>
    <cellStyle name="Normal 13 5 2" xfId="9318"/>
    <cellStyle name="Normal 13 6" xfId="9319"/>
    <cellStyle name="Normal 13 6 2" xfId="9320"/>
    <cellStyle name="Normal 13 7" xfId="9321"/>
    <cellStyle name="Normal 13 7 2" xfId="9322"/>
    <cellStyle name="Normal 13 8" xfId="9323"/>
    <cellStyle name="Normal 13 8 2" xfId="9324"/>
    <cellStyle name="Normal 13 9" xfId="9325"/>
    <cellStyle name="Normal 13 9 2" xfId="9326"/>
    <cellStyle name="Normal 130" xfId="9327"/>
    <cellStyle name="Normal 130 2" xfId="9328"/>
    <cellStyle name="Normal 130 2 2" xfId="9329"/>
    <cellStyle name="Normal 130 2 2 2" xfId="9330"/>
    <cellStyle name="Normal 130 2 2 2 2" xfId="9331"/>
    <cellStyle name="Normal 130 2 2 3" xfId="9332"/>
    <cellStyle name="Normal 130 2 2 3 2" xfId="9333"/>
    <cellStyle name="Normal 130 2 2 4" xfId="9334"/>
    <cellStyle name="Normal 130 2 2 4 2" xfId="9335"/>
    <cellStyle name="Normal 130 2 2 5" xfId="9336"/>
    <cellStyle name="Normal 130 2 2 5 2" xfId="9337"/>
    <cellStyle name="Normal 130 2 2 6" xfId="9338"/>
    <cellStyle name="Normal 130 2 3" xfId="9339"/>
    <cellStyle name="Normal 130 2 3 2" xfId="9340"/>
    <cellStyle name="Normal 130 2 4" xfId="9341"/>
    <cellStyle name="Normal 130 3" xfId="9342"/>
    <cellStyle name="Normal 131" xfId="9343"/>
    <cellStyle name="Normal 131 2" xfId="9344"/>
    <cellStyle name="Normal 131 2 2" xfId="9345"/>
    <cellStyle name="Normal 131 3" xfId="9346"/>
    <cellStyle name="Normal 132" xfId="9347"/>
    <cellStyle name="Normal 132 2" xfId="9348"/>
    <cellStyle name="Normal 133" xfId="9349"/>
    <cellStyle name="Normal 133 2" xfId="9350"/>
    <cellStyle name="Normal 135" xfId="9351"/>
    <cellStyle name="Normal 135 2" xfId="9352"/>
    <cellStyle name="Normal 136" xfId="9353"/>
    <cellStyle name="Normal 136 2" xfId="9354"/>
    <cellStyle name="Normal 14" xfId="9355"/>
    <cellStyle name="Normal 14 2" xfId="9356"/>
    <cellStyle name="Normal 14 2 2" xfId="9357"/>
    <cellStyle name="Normal 14 2 2 2" xfId="9358"/>
    <cellStyle name="Normal 14 2 2 2 2" xfId="9359"/>
    <cellStyle name="Normal 14 2 2 3" xfId="9360"/>
    <cellStyle name="Normal 14 2 2 3 2" xfId="9361"/>
    <cellStyle name="Normal 14 2 2 4" xfId="9362"/>
    <cellStyle name="Normal 14 2 2 4 2" xfId="9363"/>
    <cellStyle name="Normal 14 2 2 4 2 2" xfId="9364"/>
    <cellStyle name="Normal 14 2 2 4 3" xfId="9365"/>
    <cellStyle name="Normal 14 2 2 4 3 2" xfId="9366"/>
    <cellStyle name="Normal 14 2 2 4 4" xfId="9367"/>
    <cellStyle name="Normal 14 2 2 4 4 2" xfId="9368"/>
    <cellStyle name="Normal 14 2 2 4 5" xfId="9369"/>
    <cellStyle name="Normal 14 2 2 5" xfId="9370"/>
    <cellStyle name="Normal 14 2 2 5 2" xfId="9371"/>
    <cellStyle name="Normal 14 2 2 6" xfId="9372"/>
    <cellStyle name="Normal 14 2 2 6 2" xfId="9373"/>
    <cellStyle name="Normal 14 2 2 7" xfId="9374"/>
    <cellStyle name="Normal 14 2 3" xfId="9375"/>
    <cellStyle name="Normal 14 3" xfId="27"/>
    <cellStyle name="Normal 14 3 2" xfId="9376"/>
    <cellStyle name="Normal 14 3 2 2" xfId="9377"/>
    <cellStyle name="Normal 14 3 3" xfId="9378"/>
    <cellStyle name="Normal 14 3_ANALISIS_ AGRICOLA ALEDAN_MARZO 2010" xfId="9379"/>
    <cellStyle name="Normal 14 4" xfId="9380"/>
    <cellStyle name="Normal 14 4 2" xfId="9381"/>
    <cellStyle name="Normal 14 5" xfId="9382"/>
    <cellStyle name="Normal 14 5 2" xfId="9383"/>
    <cellStyle name="Normal 14 6" xfId="9384"/>
    <cellStyle name="Normal 14 6 2" xfId="9385"/>
    <cellStyle name="Normal 14 7" xfId="9386"/>
    <cellStyle name="Normal 14 7 2" xfId="9387"/>
    <cellStyle name="Normal 14 8" xfId="9388"/>
    <cellStyle name="Normal 14 8 2" xfId="9389"/>
    <cellStyle name="Normal 14 9" xfId="9390"/>
    <cellStyle name="Normal 14_ANALISIS MARZO  2009 INVECO" xfId="9391"/>
    <cellStyle name="Normal 15" xfId="9392"/>
    <cellStyle name="Normal 15 10" xfId="9393"/>
    <cellStyle name="Normal 15 10 2" xfId="9394"/>
    <cellStyle name="Normal 15 11" xfId="9395"/>
    <cellStyle name="Normal 15 11 2" xfId="9396"/>
    <cellStyle name="Normal 15 12" xfId="9397"/>
    <cellStyle name="Normal 15 12 2" xfId="9398"/>
    <cellStyle name="Normal 15 13" xfId="9399"/>
    <cellStyle name="Normal 15 13 2" xfId="9400"/>
    <cellStyle name="Normal 15 14" xfId="9401"/>
    <cellStyle name="Normal 15 14 2" xfId="9402"/>
    <cellStyle name="Normal 15 15" xfId="9403"/>
    <cellStyle name="Normal 15 15 2" xfId="9404"/>
    <cellStyle name="Normal 15 16" xfId="9405"/>
    <cellStyle name="Normal 15 16 2" xfId="9406"/>
    <cellStyle name="Normal 15 17" xfId="9407"/>
    <cellStyle name="Normal 15 17 2" xfId="9408"/>
    <cellStyle name="Normal 15 18" xfId="9409"/>
    <cellStyle name="Normal 15 18 2" xfId="9410"/>
    <cellStyle name="Normal 15 19" xfId="9411"/>
    <cellStyle name="Normal 15 19 2" xfId="9412"/>
    <cellStyle name="Normal 15 2" xfId="9413"/>
    <cellStyle name="Normal 15 2 2" xfId="9414"/>
    <cellStyle name="Normal 15 20" xfId="9415"/>
    <cellStyle name="Normal 15 20 2" xfId="9416"/>
    <cellStyle name="Normal 15 21" xfId="9417"/>
    <cellStyle name="Normal 15 21 2" xfId="9418"/>
    <cellStyle name="Normal 15 22" xfId="9419"/>
    <cellStyle name="Normal 15 22 2" xfId="9420"/>
    <cellStyle name="Normal 15 23" xfId="9421"/>
    <cellStyle name="Normal 15 23 2" xfId="9422"/>
    <cellStyle name="Normal 15 24" xfId="9423"/>
    <cellStyle name="Normal 15 24 2" xfId="9424"/>
    <cellStyle name="Normal 15 25" xfId="9425"/>
    <cellStyle name="Normal 15 25 2" xfId="9426"/>
    <cellStyle name="Normal 15 26" xfId="9427"/>
    <cellStyle name="Normal 15 3" xfId="9428"/>
    <cellStyle name="Normal 15 3 2" xfId="9429"/>
    <cellStyle name="Normal 15 4" xfId="9430"/>
    <cellStyle name="Normal 15 4 2" xfId="9431"/>
    <cellStyle name="Normal 15 5" xfId="9432"/>
    <cellStyle name="Normal 15 5 2" xfId="9433"/>
    <cellStyle name="Normal 15 6" xfId="9434"/>
    <cellStyle name="Normal 15 6 2" xfId="9435"/>
    <cellStyle name="Normal 15 7" xfId="9436"/>
    <cellStyle name="Normal 15 7 2" xfId="9437"/>
    <cellStyle name="Normal 15 8" xfId="9438"/>
    <cellStyle name="Normal 15 8 2" xfId="9439"/>
    <cellStyle name="Normal 15 9" xfId="9440"/>
    <cellStyle name="Normal 15 9 2" xfId="9441"/>
    <cellStyle name="Normal 16" xfId="9442"/>
    <cellStyle name="Normal 16 2" xfId="9443"/>
    <cellStyle name="Normal 16 2 2" xfId="9444"/>
    <cellStyle name="Normal 16 3" xfId="9445"/>
    <cellStyle name="Normal 16 3 2" xfId="9446"/>
    <cellStyle name="Normal 16 4" xfId="9447"/>
    <cellStyle name="Normal 16 4 2" xfId="9448"/>
    <cellStyle name="Normal 16 5" xfId="9449"/>
    <cellStyle name="Normal 16 5 2" xfId="9450"/>
    <cellStyle name="Normal 16 6" xfId="9451"/>
    <cellStyle name="Normal 17" xfId="9452"/>
    <cellStyle name="Normal 17 10" xfId="9453"/>
    <cellStyle name="Normal 17 10 2" xfId="9454"/>
    <cellStyle name="Normal 17 11" xfId="9455"/>
    <cellStyle name="Normal 17 11 2" xfId="9456"/>
    <cellStyle name="Normal 17 12" xfId="9457"/>
    <cellStyle name="Normal 17 12 2" xfId="9458"/>
    <cellStyle name="Normal 17 13" xfId="9459"/>
    <cellStyle name="Normal 17 13 2" xfId="9460"/>
    <cellStyle name="Normal 17 14" xfId="9461"/>
    <cellStyle name="Normal 17 14 2" xfId="9462"/>
    <cellStyle name="Normal 17 15" xfId="9463"/>
    <cellStyle name="Normal 17 2" xfId="9464"/>
    <cellStyle name="Normal 17 2 2" xfId="9465"/>
    <cellStyle name="Normal 17 3" xfId="9466"/>
    <cellStyle name="Normal 17 3 2" xfId="9467"/>
    <cellStyle name="Normal 17 4" xfId="9468"/>
    <cellStyle name="Normal 17 4 2" xfId="9469"/>
    <cellStyle name="Normal 17 5" xfId="9470"/>
    <cellStyle name="Normal 17 5 2" xfId="9471"/>
    <cellStyle name="Normal 17 6" xfId="9472"/>
    <cellStyle name="Normal 17 6 2" xfId="9473"/>
    <cellStyle name="Normal 17 7" xfId="9474"/>
    <cellStyle name="Normal 17 7 2" xfId="9475"/>
    <cellStyle name="Normal 17 8" xfId="9476"/>
    <cellStyle name="Normal 17 8 2" xfId="9477"/>
    <cellStyle name="Normal 17 9" xfId="9478"/>
    <cellStyle name="Normal 17 9 2" xfId="9479"/>
    <cellStyle name="Normal 18" xfId="9480"/>
    <cellStyle name="Normal 18 10" xfId="9481"/>
    <cellStyle name="Normal 18 10 2" xfId="9482"/>
    <cellStyle name="Normal 18 11" xfId="9483"/>
    <cellStyle name="Normal 18 2" xfId="9484"/>
    <cellStyle name="Normal 18 2 2" xfId="9485"/>
    <cellStyle name="Normal 18 3" xfId="9486"/>
    <cellStyle name="Normal 18 3 2" xfId="9487"/>
    <cellStyle name="Normal 18 4" xfId="9488"/>
    <cellStyle name="Normal 18 4 2" xfId="9489"/>
    <cellStyle name="Normal 18 5" xfId="9490"/>
    <cellStyle name="Normal 18 5 2" xfId="9491"/>
    <cellStyle name="Normal 18 6" xfId="9492"/>
    <cellStyle name="Normal 18 6 2" xfId="9493"/>
    <cellStyle name="Normal 18 7" xfId="9494"/>
    <cellStyle name="Normal 18 7 2" xfId="9495"/>
    <cellStyle name="Normal 18 8" xfId="9496"/>
    <cellStyle name="Normal 18 8 2" xfId="9497"/>
    <cellStyle name="Normal 18 9" xfId="9498"/>
    <cellStyle name="Normal 18 9 2" xfId="9499"/>
    <cellStyle name="Normal 19" xfId="9500"/>
    <cellStyle name="Normal 19 2" xfId="9501"/>
    <cellStyle name="Normal 2" xfId="28"/>
    <cellStyle name="Normal 2 10" xfId="9502"/>
    <cellStyle name="Normal 2 10 10" xfId="9503"/>
    <cellStyle name="Normal 2 10 10 2" xfId="9504"/>
    <cellStyle name="Normal 2 10 11" xfId="9505"/>
    <cellStyle name="Normal 2 10 2" xfId="9506"/>
    <cellStyle name="Normal 2 10 2 2" xfId="9507"/>
    <cellStyle name="Normal 2 10 3" xfId="9508"/>
    <cellStyle name="Normal 2 10 3 2" xfId="9509"/>
    <cellStyle name="Normal 2 10 4" xfId="9510"/>
    <cellStyle name="Normal 2 10 4 2" xfId="9511"/>
    <cellStyle name="Normal 2 10 5" xfId="9512"/>
    <cellStyle name="Normal 2 10 5 2" xfId="9513"/>
    <cellStyle name="Normal 2 10 6" xfId="9514"/>
    <cellStyle name="Normal 2 10 6 2" xfId="9515"/>
    <cellStyle name="Normal 2 10 7" xfId="9516"/>
    <cellStyle name="Normal 2 10 7 2" xfId="9517"/>
    <cellStyle name="Normal 2 10 8" xfId="9518"/>
    <cellStyle name="Normal 2 10 8 2" xfId="9519"/>
    <cellStyle name="Normal 2 10 9" xfId="9520"/>
    <cellStyle name="Normal 2 10 9 2" xfId="9521"/>
    <cellStyle name="Normal 2 100" xfId="9522"/>
    <cellStyle name="Normal 2 100 2" xfId="9523"/>
    <cellStyle name="Normal 2 101" xfId="9524"/>
    <cellStyle name="Normal 2 101 2" xfId="9525"/>
    <cellStyle name="Normal 2 102" xfId="9526"/>
    <cellStyle name="Normal 2 102 2" xfId="9527"/>
    <cellStyle name="Normal 2 103" xfId="9528"/>
    <cellStyle name="Normal 2 103 2" xfId="9529"/>
    <cellStyle name="Normal 2 104" xfId="9530"/>
    <cellStyle name="Normal 2 104 2" xfId="9531"/>
    <cellStyle name="Normal 2 105" xfId="9532"/>
    <cellStyle name="Normal 2 105 2" xfId="9533"/>
    <cellStyle name="Normal 2 106" xfId="9534"/>
    <cellStyle name="Normal 2 106 2" xfId="9535"/>
    <cellStyle name="Normal 2 107" xfId="9536"/>
    <cellStyle name="Normal 2 107 2" xfId="9537"/>
    <cellStyle name="Normal 2 108" xfId="9538"/>
    <cellStyle name="Normal 2 108 2" xfId="9539"/>
    <cellStyle name="Normal 2 109" xfId="9540"/>
    <cellStyle name="Normal 2 109 2" xfId="9541"/>
    <cellStyle name="Normal 2 11" xfId="9542"/>
    <cellStyle name="Normal 2 11 10" xfId="9543"/>
    <cellStyle name="Normal 2 11 10 2" xfId="9544"/>
    <cellStyle name="Normal 2 11 11" xfId="9545"/>
    <cellStyle name="Normal 2 11 2" xfId="9546"/>
    <cellStyle name="Normal 2 11 2 2" xfId="9547"/>
    <cellStyle name="Normal 2 11 3" xfId="9548"/>
    <cellStyle name="Normal 2 11 3 2" xfId="9549"/>
    <cellStyle name="Normal 2 11 4" xfId="9550"/>
    <cellStyle name="Normal 2 11 4 2" xfId="9551"/>
    <cellStyle name="Normal 2 11 5" xfId="9552"/>
    <cellStyle name="Normal 2 11 5 2" xfId="9553"/>
    <cellStyle name="Normal 2 11 6" xfId="9554"/>
    <cellStyle name="Normal 2 11 6 2" xfId="9555"/>
    <cellStyle name="Normal 2 11 7" xfId="9556"/>
    <cellStyle name="Normal 2 11 7 2" xfId="9557"/>
    <cellStyle name="Normal 2 11 8" xfId="9558"/>
    <cellStyle name="Normal 2 11 8 2" xfId="9559"/>
    <cellStyle name="Normal 2 11 9" xfId="9560"/>
    <cellStyle name="Normal 2 11 9 2" xfId="9561"/>
    <cellStyle name="Normal 2 110" xfId="9562"/>
    <cellStyle name="Normal 2 110 2" xfId="9563"/>
    <cellStyle name="Normal 2 111" xfId="9564"/>
    <cellStyle name="Normal 2 111 2" xfId="9565"/>
    <cellStyle name="Normal 2 112" xfId="9566"/>
    <cellStyle name="Normal 2 112 2" xfId="9567"/>
    <cellStyle name="Normal 2 113" xfId="9568"/>
    <cellStyle name="Normal 2 113 2" xfId="9569"/>
    <cellStyle name="Normal 2 114" xfId="9570"/>
    <cellStyle name="Normal 2 114 2" xfId="9571"/>
    <cellStyle name="Normal 2 115" xfId="9572"/>
    <cellStyle name="Normal 2 115 2" xfId="9573"/>
    <cellStyle name="Normal 2 116" xfId="9574"/>
    <cellStyle name="Normal 2 116 2" xfId="9575"/>
    <cellStyle name="Normal 2 117" xfId="9576"/>
    <cellStyle name="Normal 2 117 2" xfId="9577"/>
    <cellStyle name="Normal 2 118" xfId="9578"/>
    <cellStyle name="Normal 2 118 2" xfId="9579"/>
    <cellStyle name="Normal 2 119" xfId="9580"/>
    <cellStyle name="Normal 2 119 2" xfId="9581"/>
    <cellStyle name="Normal 2 12" xfId="9582"/>
    <cellStyle name="Normal 2 12 10" xfId="9583"/>
    <cellStyle name="Normal 2 12 10 2" xfId="9584"/>
    <cellStyle name="Normal 2 12 11" xfId="9585"/>
    <cellStyle name="Normal 2 12 2" xfId="9586"/>
    <cellStyle name="Normal 2 12 2 2" xfId="9587"/>
    <cellStyle name="Normal 2 12 3" xfId="9588"/>
    <cellStyle name="Normal 2 12 3 2" xfId="9589"/>
    <cellStyle name="Normal 2 12 4" xfId="9590"/>
    <cellStyle name="Normal 2 12 4 2" xfId="9591"/>
    <cellStyle name="Normal 2 12 5" xfId="9592"/>
    <cellStyle name="Normal 2 12 5 2" xfId="9593"/>
    <cellStyle name="Normal 2 12 6" xfId="9594"/>
    <cellStyle name="Normal 2 12 6 2" xfId="9595"/>
    <cellStyle name="Normal 2 12 7" xfId="9596"/>
    <cellStyle name="Normal 2 12 7 2" xfId="9597"/>
    <cellStyle name="Normal 2 12 8" xfId="9598"/>
    <cellStyle name="Normal 2 12 8 2" xfId="9599"/>
    <cellStyle name="Normal 2 12 9" xfId="9600"/>
    <cellStyle name="Normal 2 12 9 2" xfId="9601"/>
    <cellStyle name="Normal 2 120" xfId="9602"/>
    <cellStyle name="Normal 2 120 2" xfId="9603"/>
    <cellStyle name="Normal 2 121" xfId="9604"/>
    <cellStyle name="Normal 2 121 2" xfId="9605"/>
    <cellStyle name="Normal 2 122" xfId="9606"/>
    <cellStyle name="Normal 2 122 2" xfId="9607"/>
    <cellStyle name="Normal 2 123" xfId="9608"/>
    <cellStyle name="Normal 2 123 2" xfId="9609"/>
    <cellStyle name="Normal 2 124" xfId="9610"/>
    <cellStyle name="Normal 2 124 2" xfId="9611"/>
    <cellStyle name="Normal 2 125" xfId="9612"/>
    <cellStyle name="Normal 2 125 2" xfId="9613"/>
    <cellStyle name="Normal 2 126" xfId="9614"/>
    <cellStyle name="Normal 2 126 2" xfId="9615"/>
    <cellStyle name="Normal 2 127" xfId="9616"/>
    <cellStyle name="Normal 2 127 2" xfId="9617"/>
    <cellStyle name="Normal 2 128" xfId="9618"/>
    <cellStyle name="Normal 2 128 2" xfId="9619"/>
    <cellStyle name="Normal 2 129" xfId="9620"/>
    <cellStyle name="Normal 2 129 2" xfId="9621"/>
    <cellStyle name="Normal 2 13" xfId="9622"/>
    <cellStyle name="Normal 2 13 10" xfId="9623"/>
    <cellStyle name="Normal 2 13 10 2" xfId="9624"/>
    <cellStyle name="Normal 2 13 11" xfId="9625"/>
    <cellStyle name="Normal 2 13 2" xfId="9626"/>
    <cellStyle name="Normal 2 13 2 2" xfId="9627"/>
    <cellStyle name="Normal 2 13 3" xfId="9628"/>
    <cellStyle name="Normal 2 13 3 2" xfId="9629"/>
    <cellStyle name="Normal 2 13 4" xfId="9630"/>
    <cellStyle name="Normal 2 13 4 2" xfId="9631"/>
    <cellStyle name="Normal 2 13 5" xfId="9632"/>
    <cellStyle name="Normal 2 13 5 2" xfId="9633"/>
    <cellStyle name="Normal 2 13 6" xfId="9634"/>
    <cellStyle name="Normal 2 13 6 2" xfId="9635"/>
    <cellStyle name="Normal 2 13 7" xfId="9636"/>
    <cellStyle name="Normal 2 13 7 2" xfId="9637"/>
    <cellStyle name="Normal 2 13 8" xfId="9638"/>
    <cellStyle name="Normal 2 13 8 2" xfId="9639"/>
    <cellStyle name="Normal 2 13 9" xfId="9640"/>
    <cellStyle name="Normal 2 13 9 2" xfId="9641"/>
    <cellStyle name="Normal 2 130" xfId="9642"/>
    <cellStyle name="Normal 2 130 2" xfId="9643"/>
    <cellStyle name="Normal 2 131" xfId="9644"/>
    <cellStyle name="Normal 2 131 2" xfId="9645"/>
    <cellStyle name="Normal 2 132" xfId="9646"/>
    <cellStyle name="Normal 2 132 2" xfId="9647"/>
    <cellStyle name="Normal 2 133" xfId="9648"/>
    <cellStyle name="Normal 2 133 2" xfId="9649"/>
    <cellStyle name="Normal 2 134" xfId="9650"/>
    <cellStyle name="Normal 2 134 2" xfId="9651"/>
    <cellStyle name="Normal 2 135" xfId="9652"/>
    <cellStyle name="Normal 2 135 2" xfId="9653"/>
    <cellStyle name="Normal 2 136" xfId="9654"/>
    <cellStyle name="Normal 2 136 2" xfId="9655"/>
    <cellStyle name="Normal 2 137" xfId="9656"/>
    <cellStyle name="Normal 2 137 2" xfId="9657"/>
    <cellStyle name="Normal 2 138" xfId="9658"/>
    <cellStyle name="Normal 2 138 2" xfId="9659"/>
    <cellStyle name="Normal 2 139" xfId="9660"/>
    <cellStyle name="Normal 2 139 2" xfId="9661"/>
    <cellStyle name="Normal 2 14" xfId="9662"/>
    <cellStyle name="Normal 2 14 10" xfId="9663"/>
    <cellStyle name="Normal 2 14 10 2" xfId="9664"/>
    <cellStyle name="Normal 2 14 11" xfId="9665"/>
    <cellStyle name="Normal 2 14 2" xfId="9666"/>
    <cellStyle name="Normal 2 14 2 2" xfId="9667"/>
    <cellStyle name="Normal 2 14 3" xfId="9668"/>
    <cellStyle name="Normal 2 14 3 2" xfId="9669"/>
    <cellStyle name="Normal 2 14 4" xfId="9670"/>
    <cellStyle name="Normal 2 14 4 2" xfId="9671"/>
    <cellStyle name="Normal 2 14 5" xfId="9672"/>
    <cellStyle name="Normal 2 14 5 2" xfId="9673"/>
    <cellStyle name="Normal 2 14 6" xfId="9674"/>
    <cellStyle name="Normal 2 14 6 2" xfId="9675"/>
    <cellStyle name="Normal 2 14 7" xfId="9676"/>
    <cellStyle name="Normal 2 14 7 2" xfId="9677"/>
    <cellStyle name="Normal 2 14 8" xfId="9678"/>
    <cellStyle name="Normal 2 14 8 2" xfId="9679"/>
    <cellStyle name="Normal 2 14 9" xfId="9680"/>
    <cellStyle name="Normal 2 14 9 2" xfId="9681"/>
    <cellStyle name="Normal 2 140" xfId="9682"/>
    <cellStyle name="Normal 2 140 2" xfId="9683"/>
    <cellStyle name="Normal 2 141" xfId="9684"/>
    <cellStyle name="Normal 2 141 2" xfId="9685"/>
    <cellStyle name="Normal 2 142" xfId="9686"/>
    <cellStyle name="Normal 2 142 2" xfId="9687"/>
    <cellStyle name="Normal 2 143" xfId="9688"/>
    <cellStyle name="Normal 2 143 2" xfId="9689"/>
    <cellStyle name="Normal 2 144" xfId="9690"/>
    <cellStyle name="Normal 2 144 2" xfId="9691"/>
    <cellStyle name="Normal 2 145" xfId="9692"/>
    <cellStyle name="Normal 2 146" xfId="9693"/>
    <cellStyle name="Normal 2 147" xfId="9694"/>
    <cellStyle name="Normal 2 15" xfId="9695"/>
    <cellStyle name="Normal 2 15 10" xfId="9696"/>
    <cellStyle name="Normal 2 15 10 2" xfId="9697"/>
    <cellStyle name="Normal 2 15 11" xfId="9698"/>
    <cellStyle name="Normal 2 15 2" xfId="9699"/>
    <cellStyle name="Normal 2 15 2 2" xfId="9700"/>
    <cellStyle name="Normal 2 15 3" xfId="9701"/>
    <cellStyle name="Normal 2 15 3 2" xfId="9702"/>
    <cellStyle name="Normal 2 15 4" xfId="9703"/>
    <cellStyle name="Normal 2 15 4 2" xfId="9704"/>
    <cellStyle name="Normal 2 15 5" xfId="9705"/>
    <cellStyle name="Normal 2 15 5 2" xfId="9706"/>
    <cellStyle name="Normal 2 15 6" xfId="9707"/>
    <cellStyle name="Normal 2 15 6 2" xfId="9708"/>
    <cellStyle name="Normal 2 15 7" xfId="9709"/>
    <cellStyle name="Normal 2 15 7 2" xfId="9710"/>
    <cellStyle name="Normal 2 15 8" xfId="9711"/>
    <cellStyle name="Normal 2 15 8 2" xfId="9712"/>
    <cellStyle name="Normal 2 15 9" xfId="9713"/>
    <cellStyle name="Normal 2 15 9 2" xfId="9714"/>
    <cellStyle name="Normal 2 16" xfId="9715"/>
    <cellStyle name="Normal 2 16 10" xfId="9716"/>
    <cellStyle name="Normal 2 16 10 2" xfId="9717"/>
    <cellStyle name="Normal 2 16 11" xfId="9718"/>
    <cellStyle name="Normal 2 16 2" xfId="9719"/>
    <cellStyle name="Normal 2 16 2 2" xfId="9720"/>
    <cellStyle name="Normal 2 16 3" xfId="9721"/>
    <cellStyle name="Normal 2 16 3 2" xfId="9722"/>
    <cellStyle name="Normal 2 16 4" xfId="9723"/>
    <cellStyle name="Normal 2 16 4 2" xfId="9724"/>
    <cellStyle name="Normal 2 16 5" xfId="9725"/>
    <cellStyle name="Normal 2 16 5 2" xfId="9726"/>
    <cellStyle name="Normal 2 16 6" xfId="9727"/>
    <cellStyle name="Normal 2 16 6 2" xfId="9728"/>
    <cellStyle name="Normal 2 16 7" xfId="9729"/>
    <cellStyle name="Normal 2 16 7 2" xfId="9730"/>
    <cellStyle name="Normal 2 16 8" xfId="9731"/>
    <cellStyle name="Normal 2 16 8 2" xfId="9732"/>
    <cellStyle name="Normal 2 16 9" xfId="9733"/>
    <cellStyle name="Normal 2 16 9 2" xfId="9734"/>
    <cellStyle name="Normal 2 17" xfId="9735"/>
    <cellStyle name="Normal 2 17 10" xfId="9736"/>
    <cellStyle name="Normal 2 17 10 2" xfId="9737"/>
    <cellStyle name="Normal 2 17 11" xfId="9738"/>
    <cellStyle name="Normal 2 17 2" xfId="9739"/>
    <cellStyle name="Normal 2 17 2 2" xfId="9740"/>
    <cellStyle name="Normal 2 17 3" xfId="9741"/>
    <cellStyle name="Normal 2 17 3 2" xfId="9742"/>
    <cellStyle name="Normal 2 17 4" xfId="9743"/>
    <cellStyle name="Normal 2 17 4 2" xfId="9744"/>
    <cellStyle name="Normal 2 17 5" xfId="9745"/>
    <cellStyle name="Normal 2 17 5 2" xfId="9746"/>
    <cellStyle name="Normal 2 17 6" xfId="9747"/>
    <cellStyle name="Normal 2 17 6 2" xfId="9748"/>
    <cellStyle name="Normal 2 17 7" xfId="9749"/>
    <cellStyle name="Normal 2 17 7 2" xfId="9750"/>
    <cellStyle name="Normal 2 17 8" xfId="9751"/>
    <cellStyle name="Normal 2 17 8 2" xfId="9752"/>
    <cellStyle name="Normal 2 17 9" xfId="9753"/>
    <cellStyle name="Normal 2 17 9 2" xfId="9754"/>
    <cellStyle name="Normal 2 18" xfId="9755"/>
    <cellStyle name="Normal 2 18 10" xfId="9756"/>
    <cellStyle name="Normal 2 18 10 2" xfId="9757"/>
    <cellStyle name="Normal 2 18 11" xfId="9758"/>
    <cellStyle name="Normal 2 18 2" xfId="9759"/>
    <cellStyle name="Normal 2 18 2 2" xfId="9760"/>
    <cellStyle name="Normal 2 18 3" xfId="9761"/>
    <cellStyle name="Normal 2 18 3 2" xfId="9762"/>
    <cellStyle name="Normal 2 18 4" xfId="9763"/>
    <cellStyle name="Normal 2 18 4 2" xfId="9764"/>
    <cellStyle name="Normal 2 18 5" xfId="9765"/>
    <cellStyle name="Normal 2 18 5 2" xfId="9766"/>
    <cellStyle name="Normal 2 18 6" xfId="9767"/>
    <cellStyle name="Normal 2 18 6 2" xfId="9768"/>
    <cellStyle name="Normal 2 18 7" xfId="9769"/>
    <cellStyle name="Normal 2 18 7 2" xfId="9770"/>
    <cellStyle name="Normal 2 18 8" xfId="9771"/>
    <cellStyle name="Normal 2 18 8 2" xfId="9772"/>
    <cellStyle name="Normal 2 18 9" xfId="9773"/>
    <cellStyle name="Normal 2 18 9 2" xfId="9774"/>
    <cellStyle name="Normal 2 19" xfId="9775"/>
    <cellStyle name="Normal 2 19 10" xfId="9776"/>
    <cellStyle name="Normal 2 19 10 2" xfId="9777"/>
    <cellStyle name="Normal 2 19 11" xfId="9778"/>
    <cellStyle name="Normal 2 19 2" xfId="9779"/>
    <cellStyle name="Normal 2 19 2 2" xfId="9780"/>
    <cellStyle name="Normal 2 19 3" xfId="9781"/>
    <cellStyle name="Normal 2 19 3 2" xfId="9782"/>
    <cellStyle name="Normal 2 19 4" xfId="9783"/>
    <cellStyle name="Normal 2 19 4 2" xfId="9784"/>
    <cellStyle name="Normal 2 19 5" xfId="9785"/>
    <cellStyle name="Normal 2 19 5 2" xfId="9786"/>
    <cellStyle name="Normal 2 19 6" xfId="9787"/>
    <cellStyle name="Normal 2 19 6 2" xfId="9788"/>
    <cellStyle name="Normal 2 19 7" xfId="9789"/>
    <cellStyle name="Normal 2 19 7 2" xfId="9790"/>
    <cellStyle name="Normal 2 19 8" xfId="9791"/>
    <cellStyle name="Normal 2 19 8 2" xfId="9792"/>
    <cellStyle name="Normal 2 19 9" xfId="9793"/>
    <cellStyle name="Normal 2 19 9 2" xfId="9794"/>
    <cellStyle name="Normal 2 2" xfId="29"/>
    <cellStyle name="Normal 2 2 10" xfId="9795"/>
    <cellStyle name="Normal 2 2 10 2" xfId="9796"/>
    <cellStyle name="Normal 2 2 11" xfId="9797"/>
    <cellStyle name="Normal 2 2 12" xfId="9798"/>
    <cellStyle name="Normal 2 2 2" xfId="30"/>
    <cellStyle name="Normal 2 2 2 2" xfId="9799"/>
    <cellStyle name="Normal 2 2 2 2 2" xfId="9800"/>
    <cellStyle name="Normal 2 2 2 3" xfId="9801"/>
    <cellStyle name="Normal 2 2 2 3 2" xfId="9802"/>
    <cellStyle name="Normal 2 2 2 3 2 2" xfId="9803"/>
    <cellStyle name="Normal 2 2 2 3 3" xfId="9804"/>
    <cellStyle name="Normal 2 2 2 4" xfId="31"/>
    <cellStyle name="Normal 2 2 2 5" xfId="9805"/>
    <cellStyle name="Normal 2 2 3" xfId="9806"/>
    <cellStyle name="Normal 2 2 3 2" xfId="9807"/>
    <cellStyle name="Normal 2 2 4" xfId="9808"/>
    <cellStyle name="Normal 2 2 4 2" xfId="9809"/>
    <cellStyle name="Normal 2 2 5" xfId="9810"/>
    <cellStyle name="Normal 2 2 5 2" xfId="9811"/>
    <cellStyle name="Normal 2 2 6" xfId="9812"/>
    <cellStyle name="Normal 2 2 6 2" xfId="9813"/>
    <cellStyle name="Normal 2 2 7" xfId="9814"/>
    <cellStyle name="Normal 2 2 7 2" xfId="9815"/>
    <cellStyle name="Normal 2 2 8" xfId="9816"/>
    <cellStyle name="Normal 2 2 8 2" xfId="9817"/>
    <cellStyle name="Normal 2 2 9" xfId="9818"/>
    <cellStyle name="Normal 2 2 9 2" xfId="9819"/>
    <cellStyle name="Normal 2 20" xfId="9820"/>
    <cellStyle name="Normal 2 20 10" xfId="9821"/>
    <cellStyle name="Normal 2 20 10 2" xfId="9822"/>
    <cellStyle name="Normal 2 20 11" xfId="9823"/>
    <cellStyle name="Normal 2 20 2" xfId="9824"/>
    <cellStyle name="Normal 2 20 2 2" xfId="9825"/>
    <cellStyle name="Normal 2 20 3" xfId="9826"/>
    <cellStyle name="Normal 2 20 3 2" xfId="9827"/>
    <cellStyle name="Normal 2 20 4" xfId="9828"/>
    <cellStyle name="Normal 2 20 4 2" xfId="9829"/>
    <cellStyle name="Normal 2 20 5" xfId="9830"/>
    <cellStyle name="Normal 2 20 5 2" xfId="9831"/>
    <cellStyle name="Normal 2 20 6" xfId="9832"/>
    <cellStyle name="Normal 2 20 6 2" xfId="9833"/>
    <cellStyle name="Normal 2 20 7" xfId="9834"/>
    <cellStyle name="Normal 2 20 7 2" xfId="9835"/>
    <cellStyle name="Normal 2 20 8" xfId="9836"/>
    <cellStyle name="Normal 2 20 8 2" xfId="9837"/>
    <cellStyle name="Normal 2 20 9" xfId="9838"/>
    <cellStyle name="Normal 2 20 9 2" xfId="9839"/>
    <cellStyle name="Normal 2 21" xfId="9840"/>
    <cellStyle name="Normal 2 21 10" xfId="9841"/>
    <cellStyle name="Normal 2 21 10 2" xfId="9842"/>
    <cellStyle name="Normal 2 21 11" xfId="9843"/>
    <cellStyle name="Normal 2 21 2" xfId="9844"/>
    <cellStyle name="Normal 2 21 2 2" xfId="9845"/>
    <cellStyle name="Normal 2 21 3" xfId="9846"/>
    <cellStyle name="Normal 2 21 3 2" xfId="9847"/>
    <cellStyle name="Normal 2 21 4" xfId="9848"/>
    <cellStyle name="Normal 2 21 4 2" xfId="9849"/>
    <cellStyle name="Normal 2 21 5" xfId="9850"/>
    <cellStyle name="Normal 2 21 5 2" xfId="9851"/>
    <cellStyle name="Normal 2 21 6" xfId="9852"/>
    <cellStyle name="Normal 2 21 6 2" xfId="9853"/>
    <cellStyle name="Normal 2 21 7" xfId="9854"/>
    <cellStyle name="Normal 2 21 7 2" xfId="9855"/>
    <cellStyle name="Normal 2 21 8" xfId="9856"/>
    <cellStyle name="Normal 2 21 8 2" xfId="9857"/>
    <cellStyle name="Normal 2 21 9" xfId="9858"/>
    <cellStyle name="Normal 2 21 9 2" xfId="9859"/>
    <cellStyle name="Normal 2 22" xfId="9860"/>
    <cellStyle name="Normal 2 22 10" xfId="9861"/>
    <cellStyle name="Normal 2 22 10 2" xfId="9862"/>
    <cellStyle name="Normal 2 22 11" xfId="9863"/>
    <cellStyle name="Normal 2 22 2" xfId="9864"/>
    <cellStyle name="Normal 2 22 2 2" xfId="9865"/>
    <cellStyle name="Normal 2 22 3" xfId="9866"/>
    <cellStyle name="Normal 2 22 3 2" xfId="9867"/>
    <cellStyle name="Normal 2 22 4" xfId="9868"/>
    <cellStyle name="Normal 2 22 4 2" xfId="9869"/>
    <cellStyle name="Normal 2 22 5" xfId="9870"/>
    <cellStyle name="Normal 2 22 5 2" xfId="9871"/>
    <cellStyle name="Normal 2 22 6" xfId="9872"/>
    <cellStyle name="Normal 2 22 6 2" xfId="9873"/>
    <cellStyle name="Normal 2 22 7" xfId="9874"/>
    <cellStyle name="Normal 2 22 7 2" xfId="9875"/>
    <cellStyle name="Normal 2 22 8" xfId="9876"/>
    <cellStyle name="Normal 2 22 8 2" xfId="9877"/>
    <cellStyle name="Normal 2 22 9" xfId="9878"/>
    <cellStyle name="Normal 2 22 9 2" xfId="9879"/>
    <cellStyle name="Normal 2 23" xfId="9880"/>
    <cellStyle name="Normal 2 23 10" xfId="9881"/>
    <cellStyle name="Normal 2 23 10 2" xfId="9882"/>
    <cellStyle name="Normal 2 23 11" xfId="9883"/>
    <cellStyle name="Normal 2 23 2" xfId="9884"/>
    <cellStyle name="Normal 2 23 2 2" xfId="9885"/>
    <cellStyle name="Normal 2 23 3" xfId="9886"/>
    <cellStyle name="Normal 2 23 3 2" xfId="9887"/>
    <cellStyle name="Normal 2 23 4" xfId="9888"/>
    <cellStyle name="Normal 2 23 4 2" xfId="9889"/>
    <cellStyle name="Normal 2 23 5" xfId="9890"/>
    <cellStyle name="Normal 2 23 5 2" xfId="9891"/>
    <cellStyle name="Normal 2 23 6" xfId="9892"/>
    <cellStyle name="Normal 2 23 6 2" xfId="9893"/>
    <cellStyle name="Normal 2 23 7" xfId="9894"/>
    <cellStyle name="Normal 2 23 7 2" xfId="9895"/>
    <cellStyle name="Normal 2 23 8" xfId="9896"/>
    <cellStyle name="Normal 2 23 8 2" xfId="9897"/>
    <cellStyle name="Normal 2 23 9" xfId="9898"/>
    <cellStyle name="Normal 2 23 9 2" xfId="9899"/>
    <cellStyle name="Normal 2 24" xfId="9900"/>
    <cellStyle name="Normal 2 24 2" xfId="9901"/>
    <cellStyle name="Normal 2 24 2 2" xfId="9902"/>
    <cellStyle name="Normal 2 24 3" xfId="9903"/>
    <cellStyle name="Normal 2 24 3 2" xfId="9904"/>
    <cellStyle name="Normal 2 24 4" xfId="9905"/>
    <cellStyle name="Normal 2 24 4 2" xfId="9906"/>
    <cellStyle name="Normal 2 24 5" xfId="9907"/>
    <cellStyle name="Normal 2 24 5 2" xfId="9908"/>
    <cellStyle name="Normal 2 24 6" xfId="9909"/>
    <cellStyle name="Normal 2 24_ANALISIS MARZO  2009 INVECO" xfId="9910"/>
    <cellStyle name="Normal 2 25" xfId="9911"/>
    <cellStyle name="Normal 2 25 2" xfId="9912"/>
    <cellStyle name="Normal 2 25 2 2" xfId="9913"/>
    <cellStyle name="Normal 2 25 3" xfId="9914"/>
    <cellStyle name="Normal 2 26" xfId="9915"/>
    <cellStyle name="Normal 2 26 2" xfId="9916"/>
    <cellStyle name="Normal 2 27" xfId="9917"/>
    <cellStyle name="Normal 2 27 2" xfId="9918"/>
    <cellStyle name="Normal 2 28" xfId="9919"/>
    <cellStyle name="Normal 2 28 2" xfId="9920"/>
    <cellStyle name="Normal 2 29" xfId="9921"/>
    <cellStyle name="Normal 2 29 2" xfId="9922"/>
    <cellStyle name="Normal 2 3" xfId="32"/>
    <cellStyle name="Normal 2 3 10" xfId="9923"/>
    <cellStyle name="Normal 2 3 10 2" xfId="9924"/>
    <cellStyle name="Normal 2 3 11" xfId="9925"/>
    <cellStyle name="Normal 2 3 11 2" xfId="9926"/>
    <cellStyle name="Normal 2 3 12" xfId="9927"/>
    <cellStyle name="Normal 2 3 2" xfId="9928"/>
    <cellStyle name="Normal 2 3 2 2" xfId="9929"/>
    <cellStyle name="Normal 2 3 3" xfId="9930"/>
    <cellStyle name="Normal 2 3 3 2" xfId="9931"/>
    <cellStyle name="Normal 2 3 4" xfId="9932"/>
    <cellStyle name="Normal 2 3 4 2" xfId="9933"/>
    <cellStyle name="Normal 2 3 5" xfId="9934"/>
    <cellStyle name="Normal 2 3 5 2" xfId="9935"/>
    <cellStyle name="Normal 2 3 6" xfId="9936"/>
    <cellStyle name="Normal 2 3 6 2" xfId="9937"/>
    <cellStyle name="Normal 2 3 7" xfId="9938"/>
    <cellStyle name="Normal 2 3 7 2" xfId="9939"/>
    <cellStyle name="Normal 2 3 8" xfId="9940"/>
    <cellStyle name="Normal 2 3 8 2" xfId="9941"/>
    <cellStyle name="Normal 2 3 9" xfId="9942"/>
    <cellStyle name="Normal 2 3 9 2" xfId="9943"/>
    <cellStyle name="Normal 2 30" xfId="9944"/>
    <cellStyle name="Normal 2 30 2" xfId="9945"/>
    <cellStyle name="Normal 2 31" xfId="9946"/>
    <cellStyle name="Normal 2 31 2" xfId="9947"/>
    <cellStyle name="Normal 2 32" xfId="9948"/>
    <cellStyle name="Normal 2 32 2" xfId="9949"/>
    <cellStyle name="Normal 2 33" xfId="9950"/>
    <cellStyle name="Normal 2 33 2" xfId="9951"/>
    <cellStyle name="Normal 2 34" xfId="9952"/>
    <cellStyle name="Normal 2 34 2" xfId="9953"/>
    <cellStyle name="Normal 2 35" xfId="9954"/>
    <cellStyle name="Normal 2 35 2" xfId="9955"/>
    <cellStyle name="Normal 2 36" xfId="9956"/>
    <cellStyle name="Normal 2 36 2" xfId="9957"/>
    <cellStyle name="Normal 2 37" xfId="9958"/>
    <cellStyle name="Normal 2 37 2" xfId="9959"/>
    <cellStyle name="Normal 2 38" xfId="9960"/>
    <cellStyle name="Normal 2 38 2" xfId="9961"/>
    <cellStyle name="Normal 2 39" xfId="9962"/>
    <cellStyle name="Normal 2 39 2" xfId="9963"/>
    <cellStyle name="Normal 2 4" xfId="33"/>
    <cellStyle name="Normal 2 4 10" xfId="9964"/>
    <cellStyle name="Normal 2 4 10 2" xfId="9965"/>
    <cellStyle name="Normal 2 4 11" xfId="9966"/>
    <cellStyle name="Normal 2 4 2" xfId="9967"/>
    <cellStyle name="Normal 2 4 2 2" xfId="9968"/>
    <cellStyle name="Normal 2 4 3" xfId="9969"/>
    <cellStyle name="Normal 2 4 3 2" xfId="9970"/>
    <cellStyle name="Normal 2 4 4" xfId="9971"/>
    <cellStyle name="Normal 2 4 4 2" xfId="9972"/>
    <cellStyle name="Normal 2 4 5" xfId="9973"/>
    <cellStyle name="Normal 2 4 5 2" xfId="9974"/>
    <cellStyle name="Normal 2 4 6" xfId="9975"/>
    <cellStyle name="Normal 2 4 6 2" xfId="9976"/>
    <cellStyle name="Normal 2 4 7" xfId="9977"/>
    <cellStyle name="Normal 2 4 7 2" xfId="9978"/>
    <cellStyle name="Normal 2 4 8" xfId="9979"/>
    <cellStyle name="Normal 2 4 8 2" xfId="9980"/>
    <cellStyle name="Normal 2 4 9" xfId="9981"/>
    <cellStyle name="Normal 2 4 9 2" xfId="9982"/>
    <cellStyle name="Normal 2 40" xfId="9983"/>
    <cellStyle name="Normal 2 40 2" xfId="9984"/>
    <cellStyle name="Normal 2 41" xfId="9985"/>
    <cellStyle name="Normal 2 41 2" xfId="9986"/>
    <cellStyle name="Normal 2 42" xfId="9987"/>
    <cellStyle name="Normal 2 42 2" xfId="9988"/>
    <cellStyle name="Normal 2 43" xfId="9989"/>
    <cellStyle name="Normal 2 43 2" xfId="9990"/>
    <cellStyle name="Normal 2 44" xfId="9991"/>
    <cellStyle name="Normal 2 44 2" xfId="9992"/>
    <cellStyle name="Normal 2 45" xfId="9993"/>
    <cellStyle name="Normal 2 45 2" xfId="9994"/>
    <cellStyle name="Normal 2 46" xfId="9995"/>
    <cellStyle name="Normal 2 46 2" xfId="9996"/>
    <cellStyle name="Normal 2 47" xfId="9997"/>
    <cellStyle name="Normal 2 47 2" xfId="9998"/>
    <cellStyle name="Normal 2 48" xfId="9999"/>
    <cellStyle name="Normal 2 48 2" xfId="10000"/>
    <cellStyle name="Normal 2 49" xfId="10001"/>
    <cellStyle name="Normal 2 49 2" xfId="10002"/>
    <cellStyle name="Normal 2 5" xfId="34"/>
    <cellStyle name="Normal 2 5 10" xfId="10003"/>
    <cellStyle name="Normal 2 5 10 2" xfId="10004"/>
    <cellStyle name="Normal 2 5 11" xfId="10005"/>
    <cellStyle name="Normal 2 5 2" xfId="10006"/>
    <cellStyle name="Normal 2 5 2 2" xfId="10007"/>
    <cellStyle name="Normal 2 5 3" xfId="10008"/>
    <cellStyle name="Normal 2 5 3 2" xfId="10009"/>
    <cellStyle name="Normal 2 5 4" xfId="10010"/>
    <cellStyle name="Normal 2 5 4 2" xfId="10011"/>
    <cellStyle name="Normal 2 5 5" xfId="10012"/>
    <cellStyle name="Normal 2 5 5 2" xfId="10013"/>
    <cellStyle name="Normal 2 5 6" xfId="10014"/>
    <cellStyle name="Normal 2 5 6 2" xfId="10015"/>
    <cellStyle name="Normal 2 5 7" xfId="10016"/>
    <cellStyle name="Normal 2 5 7 2" xfId="10017"/>
    <cellStyle name="Normal 2 5 8" xfId="10018"/>
    <cellStyle name="Normal 2 5 8 2" xfId="10019"/>
    <cellStyle name="Normal 2 5 9" xfId="10020"/>
    <cellStyle name="Normal 2 5 9 2" xfId="10021"/>
    <cellStyle name="Normal 2 50" xfId="10022"/>
    <cellStyle name="Normal 2 50 2" xfId="10023"/>
    <cellStyle name="Normal 2 51" xfId="10024"/>
    <cellStyle name="Normal 2 51 2" xfId="10025"/>
    <cellStyle name="Normal 2 52" xfId="10026"/>
    <cellStyle name="Normal 2 52 2" xfId="10027"/>
    <cellStyle name="Normal 2 53" xfId="10028"/>
    <cellStyle name="Normal 2 53 2" xfId="10029"/>
    <cellStyle name="Normal 2 54" xfId="10030"/>
    <cellStyle name="Normal 2 54 2" xfId="10031"/>
    <cellStyle name="Normal 2 55" xfId="10032"/>
    <cellStyle name="Normal 2 55 2" xfId="10033"/>
    <cellStyle name="Normal 2 56" xfId="10034"/>
    <cellStyle name="Normal 2 56 2" xfId="10035"/>
    <cellStyle name="Normal 2 57" xfId="10036"/>
    <cellStyle name="Normal 2 57 2" xfId="10037"/>
    <cellStyle name="Normal 2 58" xfId="10038"/>
    <cellStyle name="Normal 2 58 2" xfId="10039"/>
    <cellStyle name="Normal 2 59" xfId="10040"/>
    <cellStyle name="Normal 2 59 2" xfId="10041"/>
    <cellStyle name="Normal 2 6" xfId="35"/>
    <cellStyle name="Normal 2 6 10" xfId="10042"/>
    <cellStyle name="Normal 2 6 10 2" xfId="10043"/>
    <cellStyle name="Normal 2 6 11" xfId="10044"/>
    <cellStyle name="Normal 2 6 2" xfId="10045"/>
    <cellStyle name="Normal 2 6 2 2" xfId="10046"/>
    <cellStyle name="Normal 2 6 3" xfId="10047"/>
    <cellStyle name="Normal 2 6 3 2" xfId="10048"/>
    <cellStyle name="Normal 2 6 4" xfId="10049"/>
    <cellStyle name="Normal 2 6 4 2" xfId="10050"/>
    <cellStyle name="Normal 2 6 5" xfId="10051"/>
    <cellStyle name="Normal 2 6 5 2" xfId="10052"/>
    <cellStyle name="Normal 2 6 6" xfId="10053"/>
    <cellStyle name="Normal 2 6 6 2" xfId="10054"/>
    <cellStyle name="Normal 2 6 7" xfId="10055"/>
    <cellStyle name="Normal 2 6 7 2" xfId="10056"/>
    <cellStyle name="Normal 2 6 8" xfId="10057"/>
    <cellStyle name="Normal 2 6 8 2" xfId="10058"/>
    <cellStyle name="Normal 2 6 9" xfId="10059"/>
    <cellStyle name="Normal 2 6 9 2" xfId="10060"/>
    <cellStyle name="Normal 2 60" xfId="10061"/>
    <cellStyle name="Normal 2 60 2" xfId="10062"/>
    <cellStyle name="Normal 2 61" xfId="10063"/>
    <cellStyle name="Normal 2 61 2" xfId="10064"/>
    <cellStyle name="Normal 2 62" xfId="10065"/>
    <cellStyle name="Normal 2 62 2" xfId="10066"/>
    <cellStyle name="Normal 2 63" xfId="10067"/>
    <cellStyle name="Normal 2 63 2" xfId="10068"/>
    <cellStyle name="Normal 2 64" xfId="10069"/>
    <cellStyle name="Normal 2 64 2" xfId="10070"/>
    <cellStyle name="Normal 2 65" xfId="10071"/>
    <cellStyle name="Normal 2 65 2" xfId="10072"/>
    <cellStyle name="Normal 2 66" xfId="10073"/>
    <cellStyle name="Normal 2 66 2" xfId="10074"/>
    <cellStyle name="Normal 2 67" xfId="10075"/>
    <cellStyle name="Normal 2 67 2" xfId="10076"/>
    <cellStyle name="Normal 2 68" xfId="10077"/>
    <cellStyle name="Normal 2 68 2" xfId="10078"/>
    <cellStyle name="Normal 2 69" xfId="10079"/>
    <cellStyle name="Normal 2 69 2" xfId="10080"/>
    <cellStyle name="Normal 2 7" xfId="10081"/>
    <cellStyle name="Normal 2 7 10" xfId="10082"/>
    <cellStyle name="Normal 2 7 10 2" xfId="10083"/>
    <cellStyle name="Normal 2 7 11" xfId="10084"/>
    <cellStyle name="Normal 2 7 2" xfId="10085"/>
    <cellStyle name="Normal 2 7 2 2" xfId="10086"/>
    <cellStyle name="Normal 2 7 3" xfId="10087"/>
    <cellStyle name="Normal 2 7 3 2" xfId="10088"/>
    <cellStyle name="Normal 2 7 4" xfId="10089"/>
    <cellStyle name="Normal 2 7 4 2" xfId="10090"/>
    <cellStyle name="Normal 2 7 5" xfId="10091"/>
    <cellStyle name="Normal 2 7 5 2" xfId="10092"/>
    <cellStyle name="Normal 2 7 6" xfId="10093"/>
    <cellStyle name="Normal 2 7 6 2" xfId="10094"/>
    <cellStyle name="Normal 2 7 7" xfId="10095"/>
    <cellStyle name="Normal 2 7 7 2" xfId="10096"/>
    <cellStyle name="Normal 2 7 8" xfId="10097"/>
    <cellStyle name="Normal 2 7 8 2" xfId="10098"/>
    <cellStyle name="Normal 2 7 9" xfId="10099"/>
    <cellStyle name="Normal 2 7 9 2" xfId="10100"/>
    <cellStyle name="Normal 2 70" xfId="10101"/>
    <cellStyle name="Normal 2 70 2" xfId="10102"/>
    <cellStyle name="Normal 2 71" xfId="10103"/>
    <cellStyle name="Normal 2 71 2" xfId="10104"/>
    <cellStyle name="Normal 2 72" xfId="10105"/>
    <cellStyle name="Normal 2 72 2" xfId="10106"/>
    <cellStyle name="Normal 2 73" xfId="10107"/>
    <cellStyle name="Normal 2 73 2" xfId="10108"/>
    <cellStyle name="Normal 2 74" xfId="10109"/>
    <cellStyle name="Normal 2 74 2" xfId="10110"/>
    <cellStyle name="Normal 2 75" xfId="10111"/>
    <cellStyle name="Normal 2 75 2" xfId="10112"/>
    <cellStyle name="Normal 2 76" xfId="10113"/>
    <cellStyle name="Normal 2 76 2" xfId="10114"/>
    <cellStyle name="Normal 2 77" xfId="10115"/>
    <cellStyle name="Normal 2 77 2" xfId="10116"/>
    <cellStyle name="Normal 2 78" xfId="10117"/>
    <cellStyle name="Normal 2 78 2" xfId="10118"/>
    <cellStyle name="Normal 2 79" xfId="10119"/>
    <cellStyle name="Normal 2 79 2" xfId="10120"/>
    <cellStyle name="Normal 2 8" xfId="10121"/>
    <cellStyle name="Normal 2 8 10" xfId="10122"/>
    <cellStyle name="Normal 2 8 10 2" xfId="10123"/>
    <cellStyle name="Normal 2 8 11" xfId="10124"/>
    <cellStyle name="Normal 2 8 2" xfId="10125"/>
    <cellStyle name="Normal 2 8 2 2" xfId="10126"/>
    <cellStyle name="Normal 2 8 3" xfId="10127"/>
    <cellStyle name="Normal 2 8 3 2" xfId="10128"/>
    <cellStyle name="Normal 2 8 4" xfId="10129"/>
    <cellStyle name="Normal 2 8 4 2" xfId="10130"/>
    <cellStyle name="Normal 2 8 5" xfId="10131"/>
    <cellStyle name="Normal 2 8 5 2" xfId="10132"/>
    <cellStyle name="Normal 2 8 6" xfId="10133"/>
    <cellStyle name="Normal 2 8 6 2" xfId="10134"/>
    <cellStyle name="Normal 2 8 7" xfId="10135"/>
    <cellStyle name="Normal 2 8 7 2" xfId="10136"/>
    <cellStyle name="Normal 2 8 8" xfId="10137"/>
    <cellStyle name="Normal 2 8 8 2" xfId="10138"/>
    <cellStyle name="Normal 2 8 9" xfId="10139"/>
    <cellStyle name="Normal 2 8 9 2" xfId="10140"/>
    <cellStyle name="Normal 2 80" xfId="10141"/>
    <cellStyle name="Normal 2 80 2" xfId="10142"/>
    <cellStyle name="Normal 2 81" xfId="10143"/>
    <cellStyle name="Normal 2 81 2" xfId="10144"/>
    <cellStyle name="Normal 2 82" xfId="10145"/>
    <cellStyle name="Normal 2 82 2" xfId="10146"/>
    <cellStyle name="Normal 2 83" xfId="10147"/>
    <cellStyle name="Normal 2 83 2" xfId="10148"/>
    <cellStyle name="Normal 2 84" xfId="10149"/>
    <cellStyle name="Normal 2 84 2" xfId="10150"/>
    <cellStyle name="Normal 2 85" xfId="10151"/>
    <cellStyle name="Normal 2 85 2" xfId="10152"/>
    <cellStyle name="Normal 2 86" xfId="10153"/>
    <cellStyle name="Normal 2 86 2" xfId="10154"/>
    <cellStyle name="Normal 2 87" xfId="10155"/>
    <cellStyle name="Normal 2 87 2" xfId="10156"/>
    <cellStyle name="Normal 2 88" xfId="10157"/>
    <cellStyle name="Normal 2 88 2" xfId="10158"/>
    <cellStyle name="Normal 2 89" xfId="10159"/>
    <cellStyle name="Normal 2 89 2" xfId="10160"/>
    <cellStyle name="Normal 2 9" xfId="10161"/>
    <cellStyle name="Normal 2 9 10" xfId="10162"/>
    <cellStyle name="Normal 2 9 10 2" xfId="10163"/>
    <cellStyle name="Normal 2 9 11" xfId="10164"/>
    <cellStyle name="Normal 2 9 2" xfId="10165"/>
    <cellStyle name="Normal 2 9 2 2" xfId="10166"/>
    <cellStyle name="Normal 2 9 3" xfId="10167"/>
    <cellStyle name="Normal 2 9 3 2" xfId="10168"/>
    <cellStyle name="Normal 2 9 4" xfId="10169"/>
    <cellStyle name="Normal 2 9 4 2" xfId="10170"/>
    <cellStyle name="Normal 2 9 5" xfId="10171"/>
    <cellStyle name="Normal 2 9 5 2" xfId="10172"/>
    <cellStyle name="Normal 2 9 6" xfId="10173"/>
    <cellStyle name="Normal 2 9 6 2" xfId="10174"/>
    <cellStyle name="Normal 2 9 7" xfId="10175"/>
    <cellStyle name="Normal 2 9 7 2" xfId="10176"/>
    <cellStyle name="Normal 2 9 8" xfId="10177"/>
    <cellStyle name="Normal 2 9 8 2" xfId="10178"/>
    <cellStyle name="Normal 2 9 9" xfId="10179"/>
    <cellStyle name="Normal 2 9 9 2" xfId="10180"/>
    <cellStyle name="Normal 2 90" xfId="10181"/>
    <cellStyle name="Normal 2 90 2" xfId="10182"/>
    <cellStyle name="Normal 2 91" xfId="10183"/>
    <cellStyle name="Normal 2 91 2" xfId="10184"/>
    <cellStyle name="Normal 2 92" xfId="10185"/>
    <cellStyle name="Normal 2 92 2" xfId="10186"/>
    <cellStyle name="Normal 2 93" xfId="10187"/>
    <cellStyle name="Normal 2 93 2" xfId="10188"/>
    <cellStyle name="Normal 2 94" xfId="10189"/>
    <cellStyle name="Normal 2 94 2" xfId="10190"/>
    <cellStyle name="Normal 2 95" xfId="10191"/>
    <cellStyle name="Normal 2 95 2" xfId="10192"/>
    <cellStyle name="Normal 2 96" xfId="10193"/>
    <cellStyle name="Normal 2 96 2" xfId="10194"/>
    <cellStyle name="Normal 2 97" xfId="10195"/>
    <cellStyle name="Normal 2 97 2" xfId="10196"/>
    <cellStyle name="Normal 2 98" xfId="10197"/>
    <cellStyle name="Normal 2 98 2" xfId="10198"/>
    <cellStyle name="Normal 2 99" xfId="10199"/>
    <cellStyle name="Normal 2 99 2" xfId="10200"/>
    <cellStyle name="Normal 2_200908 Analisis de Cuentas Inv. Aledan" xfId="10201"/>
    <cellStyle name="Normal 20" xfId="36"/>
    <cellStyle name="Normal 20 2" xfId="10202"/>
    <cellStyle name="Normal 20 2 2" xfId="10203"/>
    <cellStyle name="Normal 20 3" xfId="10204"/>
    <cellStyle name="Normal 20 3 2" xfId="10205"/>
    <cellStyle name="Normal 20 4" xfId="10206"/>
    <cellStyle name="Normal 21" xfId="37"/>
    <cellStyle name="Normal 21 2" xfId="10207"/>
    <cellStyle name="Normal 21 2 2" xfId="10208"/>
    <cellStyle name="Normal 21 3" xfId="10209"/>
    <cellStyle name="Normal 22" xfId="38"/>
    <cellStyle name="Normal 22 2" xfId="10210"/>
    <cellStyle name="Normal 23" xfId="39"/>
    <cellStyle name="Normal 23 2" xfId="10211"/>
    <cellStyle name="Normal 23 2 2" xfId="10212"/>
    <cellStyle name="Normal 23 3" xfId="10213"/>
    <cellStyle name="Normal 23 3 2" xfId="10214"/>
    <cellStyle name="Normal 23 3 2 2" xfId="10215"/>
    <cellStyle name="Normal 23 3 3" xfId="10216"/>
    <cellStyle name="Normal 23 3 3 2" xfId="10217"/>
    <cellStyle name="Normal 23 3 4" xfId="10218"/>
    <cellStyle name="Normal 23 3 4 2" xfId="10219"/>
    <cellStyle name="Normal 23 3 5" xfId="10220"/>
    <cellStyle name="Normal 23 4" xfId="10221"/>
    <cellStyle name="Normal 24" xfId="10222"/>
    <cellStyle name="Normal 24 2" xfId="10223"/>
    <cellStyle name="Normal 24 3" xfId="10224"/>
    <cellStyle name="Normal 25" xfId="40"/>
    <cellStyle name="Normal 25 2" xfId="10225"/>
    <cellStyle name="Normal 26" xfId="41"/>
    <cellStyle name="Normal 26 2" xfId="10226"/>
    <cellStyle name="Normal 27" xfId="10227"/>
    <cellStyle name="Normal 27 2" xfId="10228"/>
    <cellStyle name="Normal 27 2 2" xfId="10229"/>
    <cellStyle name="Normal 27 3" xfId="10230"/>
    <cellStyle name="Normal 28" xfId="10231"/>
    <cellStyle name="Normal 28 2" xfId="10232"/>
    <cellStyle name="Normal 29" xfId="42"/>
    <cellStyle name="Normal 29 2" xfId="10233"/>
    <cellStyle name="Normal 3" xfId="43"/>
    <cellStyle name="Normal 3 10" xfId="10234"/>
    <cellStyle name="Normal 3 10 2" xfId="10235"/>
    <cellStyle name="Normal 3 11" xfId="10236"/>
    <cellStyle name="Normal 3 11 2" xfId="10237"/>
    <cellStyle name="Normal 3 11 2 2" xfId="10238"/>
    <cellStyle name="Normal 3 11 2 2 2" xfId="10239"/>
    <cellStyle name="Normal 3 11 2 3" xfId="10240"/>
    <cellStyle name="Normal 3 11 3" xfId="10241"/>
    <cellStyle name="Normal 3 11 3 2" xfId="10242"/>
    <cellStyle name="Normal 3 11 4" xfId="10243"/>
    <cellStyle name="Normal 3 12" xfId="10244"/>
    <cellStyle name="Normal 3 13" xfId="10245"/>
    <cellStyle name="Normal 3 14" xfId="10246"/>
    <cellStyle name="Normal 3 2" xfId="10247"/>
    <cellStyle name="Normal 3 2 2" xfId="10248"/>
    <cellStyle name="Normal 3 2 2 15" xfId="10249"/>
    <cellStyle name="Normal 3 3" xfId="10250"/>
    <cellStyle name="Normal 3 3 2" xfId="10251"/>
    <cellStyle name="Normal 3 4" xfId="10252"/>
    <cellStyle name="Normal 3 4 2" xfId="10253"/>
    <cellStyle name="Normal 3 5" xfId="10254"/>
    <cellStyle name="Normal 3 5 2" xfId="10255"/>
    <cellStyle name="Normal 3 6" xfId="10256"/>
    <cellStyle name="Normal 3 6 2" xfId="10257"/>
    <cellStyle name="Normal 3 7" xfId="10258"/>
    <cellStyle name="Normal 3 7 2" xfId="10259"/>
    <cellStyle name="Normal 3 8" xfId="10260"/>
    <cellStyle name="Normal 3 8 2" xfId="10261"/>
    <cellStyle name="Normal 3 9" xfId="10262"/>
    <cellStyle name="Normal 3 9 2" xfId="10263"/>
    <cellStyle name="Normal 30" xfId="10264"/>
    <cellStyle name="Normal 30 2" xfId="10265"/>
    <cellStyle name="Normal 31" xfId="44"/>
    <cellStyle name="Normal 31 2" xfId="10266"/>
    <cellStyle name="Normal 31 2 2" xfId="10267"/>
    <cellStyle name="Normal 31 3" xfId="10268"/>
    <cellStyle name="Normal 32" xfId="10269"/>
    <cellStyle name="Normal 32 2" xfId="10270"/>
    <cellStyle name="Normal 32 2 2" xfId="10271"/>
    <cellStyle name="Normal 32 3" xfId="10272"/>
    <cellStyle name="Normal 33" xfId="10273"/>
    <cellStyle name="Normal 33 2" xfId="10274"/>
    <cellStyle name="Normal 33 2 2" xfId="10275"/>
    <cellStyle name="Normal 33 2 2 2" xfId="10276"/>
    <cellStyle name="Normal 33 2 3" xfId="10277"/>
    <cellStyle name="Normal 33 2 3 2" xfId="10278"/>
    <cellStyle name="Normal 33 2 4" xfId="10279"/>
    <cellStyle name="Normal 33 3" xfId="10280"/>
    <cellStyle name="Normal 33 3 2" xfId="10281"/>
    <cellStyle name="Normal 33 3 2 2" xfId="10282"/>
    <cellStyle name="Normal 33 3 2 2 2" xfId="10283"/>
    <cellStyle name="Normal 33 3 2 3" xfId="10284"/>
    <cellStyle name="Normal 33 3 3" xfId="10285"/>
    <cellStyle name="Normal 33 3 3 2" xfId="10286"/>
    <cellStyle name="Normal 33 3 4" xfId="10287"/>
    <cellStyle name="Normal 33 4" xfId="10288"/>
    <cellStyle name="Normal 34" xfId="10289"/>
    <cellStyle name="Normal 34 2" xfId="10290"/>
    <cellStyle name="Normal 34 2 2" xfId="10291"/>
    <cellStyle name="Normal 34 3" xfId="10292"/>
    <cellStyle name="Normal 34 3 2" xfId="10293"/>
    <cellStyle name="Normal 34 4" xfId="10294"/>
    <cellStyle name="Normal 35" xfId="10295"/>
    <cellStyle name="Normal 35 2" xfId="10296"/>
    <cellStyle name="Normal 36" xfId="10297"/>
    <cellStyle name="Normal 36 2" xfId="10298"/>
    <cellStyle name="Normal 37" xfId="10299"/>
    <cellStyle name="Normal 37 2" xfId="10300"/>
    <cellStyle name="Normal 37 2 2" xfId="10301"/>
    <cellStyle name="Normal 37 3" xfId="10302"/>
    <cellStyle name="Normal 38" xfId="10303"/>
    <cellStyle name="Normal 38 2" xfId="10304"/>
    <cellStyle name="Normal 38 2 2" xfId="10305"/>
    <cellStyle name="Normal 38 3" xfId="10306"/>
    <cellStyle name="Normal 38 3 2" xfId="10307"/>
    <cellStyle name="Normal 38 4" xfId="10308"/>
    <cellStyle name="Normal 38 4 2" xfId="10309"/>
    <cellStyle name="Normal 38 5" xfId="10310"/>
    <cellStyle name="Normal 39" xfId="10311"/>
    <cellStyle name="Normal 39 2" xfId="10312"/>
    <cellStyle name="Normal 4" xfId="45"/>
    <cellStyle name="Normal 4 10" xfId="10313"/>
    <cellStyle name="Normal 4 10 2" xfId="10314"/>
    <cellStyle name="Normal 4 11" xfId="10315"/>
    <cellStyle name="Normal 4 12" xfId="10316"/>
    <cellStyle name="Normal 4 2" xfId="46"/>
    <cellStyle name="Normal 4 2 2" xfId="10317"/>
    <cellStyle name="Normal 4 2 2 2" xfId="10318"/>
    <cellStyle name="Normal 4 2 3" xfId="10319"/>
    <cellStyle name="Normal 4 2 3 2" xfId="16092"/>
    <cellStyle name="Normal 4 2 4" xfId="10320"/>
    <cellStyle name="Normal 4 3" xfId="47"/>
    <cellStyle name="Normal 4 3 2" xfId="10321"/>
    <cellStyle name="Normal 4 3 3" xfId="10322"/>
    <cellStyle name="Normal 4 4" xfId="48"/>
    <cellStyle name="Normal 4 4 2" xfId="10323"/>
    <cellStyle name="Normal 4 4 3" xfId="10324"/>
    <cellStyle name="Normal 4 5" xfId="49"/>
    <cellStyle name="Normal 4 5 2" xfId="10325"/>
    <cellStyle name="Normal 4 5 3" xfId="10326"/>
    <cellStyle name="Normal 4 6" xfId="50"/>
    <cellStyle name="Normal 4 6 2" xfId="10327"/>
    <cellStyle name="Normal 4 6 3" xfId="10328"/>
    <cellStyle name="Normal 4 7" xfId="10329"/>
    <cellStyle name="Normal 4 7 2" xfId="10330"/>
    <cellStyle name="Normal 4 8" xfId="10331"/>
    <cellStyle name="Normal 4 8 2" xfId="10332"/>
    <cellStyle name="Normal 4 9" xfId="10333"/>
    <cellStyle name="Normal 4 9 2" xfId="10334"/>
    <cellStyle name="Normal 4_Copia de ANALISIS ADM  ACCIONES ALEDAN 12-2009" xfId="10335"/>
    <cellStyle name="Normal 40" xfId="10336"/>
    <cellStyle name="Normal 40 2" xfId="10337"/>
    <cellStyle name="Normal 40 3" xfId="10338"/>
    <cellStyle name="Normal 41" xfId="10339"/>
    <cellStyle name="Normal 41 2" xfId="10340"/>
    <cellStyle name="Normal 42" xfId="10341"/>
    <cellStyle name="Normal 42 2" xfId="10342"/>
    <cellStyle name="Normal 43" xfId="10343"/>
    <cellStyle name="Normal 43 2" xfId="10344"/>
    <cellStyle name="Normal 43 2 2" xfId="10345"/>
    <cellStyle name="Normal 43 3" xfId="10346"/>
    <cellStyle name="Normal 44" xfId="10347"/>
    <cellStyle name="Normal 44 2" xfId="10348"/>
    <cellStyle name="Normal 45" xfId="51"/>
    <cellStyle name="Normal 45 2" xfId="10349"/>
    <cellStyle name="Normal 45 2 2" xfId="10350"/>
    <cellStyle name="Normal 45 3" xfId="10351"/>
    <cellStyle name="Normal 45 3 2" xfId="10352"/>
    <cellStyle name="Normal 45 4" xfId="10353"/>
    <cellStyle name="Normal 46" xfId="10354"/>
    <cellStyle name="Normal 46 2" xfId="10355"/>
    <cellStyle name="Normal 46 2 2" xfId="10356"/>
    <cellStyle name="Normal 46 3" xfId="10357"/>
    <cellStyle name="Normal 46 3 2" xfId="10358"/>
    <cellStyle name="Normal 46 4" xfId="10359"/>
    <cellStyle name="Normal 46 4 2" xfId="10360"/>
    <cellStyle name="Normal 46 5" xfId="10361"/>
    <cellStyle name="Normal 46 5 2" xfId="10362"/>
    <cellStyle name="Normal 46 6" xfId="10363"/>
    <cellStyle name="Normal 47" xfId="10364"/>
    <cellStyle name="Normal 47 2" xfId="10365"/>
    <cellStyle name="Normal 48" xfId="10366"/>
    <cellStyle name="Normal 48 2" xfId="10367"/>
    <cellStyle name="Normal 49" xfId="10368"/>
    <cellStyle name="Normal 49 2" xfId="10369"/>
    <cellStyle name="Normal 5" xfId="52"/>
    <cellStyle name="Normal 5 10" xfId="10370"/>
    <cellStyle name="Normal 5 10 2" xfId="10371"/>
    <cellStyle name="Normal 5 11" xfId="10372"/>
    <cellStyle name="Normal 5 11 2" xfId="10373"/>
    <cellStyle name="Normal 5 12" xfId="10374"/>
    <cellStyle name="Normal 5 12 2" xfId="10375"/>
    <cellStyle name="Normal 5 13" xfId="10376"/>
    <cellStyle name="Normal 5 2" xfId="53"/>
    <cellStyle name="Normal 5 2 2" xfId="54"/>
    <cellStyle name="Normal 5 2 2 2" xfId="10377"/>
    <cellStyle name="Normal 5 2 2 2 2" xfId="10378"/>
    <cellStyle name="Normal 5 2 2 2 2 2" xfId="10379"/>
    <cellStyle name="Normal 5 2 2 2 3" xfId="10380"/>
    <cellStyle name="Normal 5 2 2 2 3 2" xfId="10381"/>
    <cellStyle name="Normal 5 2 2 2 4" xfId="10382"/>
    <cellStyle name="Normal 5 2 2 3" xfId="10383"/>
    <cellStyle name="Normal 5 2 2 3 2" xfId="10384"/>
    <cellStyle name="Normal 5 2 2 4" xfId="10385"/>
    <cellStyle name="Normal 5 2 2 4 2" xfId="10386"/>
    <cellStyle name="Normal 5 2 2 5" xfId="10387"/>
    <cellStyle name="Normal 5 2 2 5 2" xfId="10388"/>
    <cellStyle name="Normal 5 2 2 6" xfId="10389"/>
    <cellStyle name="Normal 5 2 2 7" xfId="10390"/>
    <cellStyle name="Normal 5 2 3" xfId="55"/>
    <cellStyle name="Normal 5 2 3 2" xfId="10391"/>
    <cellStyle name="Normal 5 2 3 2 2" xfId="10392"/>
    <cellStyle name="Normal 5 2 3 3" xfId="10393"/>
    <cellStyle name="Normal 5 2 3 3 2" xfId="10394"/>
    <cellStyle name="Normal 5 2 3 4" xfId="10395"/>
    <cellStyle name="Normal 5 2 3 4 2" xfId="10396"/>
    <cellStyle name="Normal 5 2 3 5" xfId="10397"/>
    <cellStyle name="Normal 5 2 3 6" xfId="10398"/>
    <cellStyle name="Normal 5 2 4" xfId="10399"/>
    <cellStyle name="Normal 5 2 4 2" xfId="10400"/>
    <cellStyle name="Normal 5 2 5" xfId="10401"/>
    <cellStyle name="Normal 5 2 5 2" xfId="10402"/>
    <cellStyle name="Normal 5 2 6" xfId="10403"/>
    <cellStyle name="Normal 5 2 6 2" xfId="10404"/>
    <cellStyle name="Normal 5 2 7" xfId="10405"/>
    <cellStyle name="Normal 5 2 8" xfId="10406"/>
    <cellStyle name="Normal 5 3" xfId="56"/>
    <cellStyle name="Normal 5 3 2" xfId="57"/>
    <cellStyle name="Normal 5 3 2 2" xfId="10407"/>
    <cellStyle name="Normal 5 3 2 2 2" xfId="10408"/>
    <cellStyle name="Normal 5 3 2 3" xfId="10409"/>
    <cellStyle name="Normal 5 3 3" xfId="58"/>
    <cellStyle name="Normal 5 3 3 2" xfId="10410"/>
    <cellStyle name="Normal 5 3 3 2 2" xfId="10411"/>
    <cellStyle name="Normal 5 3 3 3" xfId="10412"/>
    <cellStyle name="Normal 5 3 4" xfId="10413"/>
    <cellStyle name="Normal 5 3 4 2" xfId="10414"/>
    <cellStyle name="Normal 5 3 5" xfId="10415"/>
    <cellStyle name="Normal 5 4" xfId="59"/>
    <cellStyle name="Normal 5 4 2" xfId="60"/>
    <cellStyle name="Normal 5 4 2 2" xfId="10416"/>
    <cellStyle name="Normal 5 4 2 2 2" xfId="10417"/>
    <cellStyle name="Normal 5 4 2 3" xfId="10418"/>
    <cellStyle name="Normal 5 4 3" xfId="61"/>
    <cellStyle name="Normal 5 4 3 2" xfId="10419"/>
    <cellStyle name="Normal 5 4 3 2 2" xfId="10420"/>
    <cellStyle name="Normal 5 4 3 3" xfId="10421"/>
    <cellStyle name="Normal 5 4 4" xfId="10422"/>
    <cellStyle name="Normal 5 4 4 2" xfId="10423"/>
    <cellStyle name="Normal 5 4 5" xfId="10424"/>
    <cellStyle name="Normal 5 5" xfId="62"/>
    <cellStyle name="Normal 5 5 2" xfId="10425"/>
    <cellStyle name="Normal 5 5 2 2" xfId="10426"/>
    <cellStyle name="Normal 5 5 3" xfId="10427"/>
    <cellStyle name="Normal 5 6" xfId="63"/>
    <cellStyle name="Normal 5 6 2" xfId="10428"/>
    <cellStyle name="Normal 5 6 2 2" xfId="10429"/>
    <cellStyle name="Normal 5 6 3" xfId="10430"/>
    <cellStyle name="Normal 5 7" xfId="10431"/>
    <cellStyle name="Normal 5 7 2" xfId="10432"/>
    <cellStyle name="Normal 5 8" xfId="10433"/>
    <cellStyle name="Normal 5 8 2" xfId="10434"/>
    <cellStyle name="Normal 5 9" xfId="10435"/>
    <cellStyle name="Normal 5 9 2" xfId="10436"/>
    <cellStyle name="Normal 50" xfId="10437"/>
    <cellStyle name="Normal 50 2" xfId="10438"/>
    <cellStyle name="Normal 51" xfId="10439"/>
    <cellStyle name="Normal 51 2" xfId="10440"/>
    <cellStyle name="Normal 52" xfId="10441"/>
    <cellStyle name="Normal 52 2" xfId="10442"/>
    <cellStyle name="Normal 53" xfId="10443"/>
    <cellStyle name="Normal 53 2" xfId="10444"/>
    <cellStyle name="Normal 54" xfId="10445"/>
    <cellStyle name="Normal 54 2" xfId="10446"/>
    <cellStyle name="Normal 55" xfId="10447"/>
    <cellStyle name="Normal 55 2" xfId="10448"/>
    <cellStyle name="Normal 56" xfId="10449"/>
    <cellStyle name="Normal 57" xfId="10450"/>
    <cellStyle name="Normal 57 2" xfId="10451"/>
    <cellStyle name="Normal 58" xfId="10452"/>
    <cellStyle name="Normal 58 2" xfId="10453"/>
    <cellStyle name="Normal 59" xfId="10454"/>
    <cellStyle name="Normal 59 2" xfId="10455"/>
    <cellStyle name="Normal 6" xfId="64"/>
    <cellStyle name="Normal 6 10" xfId="10456"/>
    <cellStyle name="Normal 6 10 2" xfId="10457"/>
    <cellStyle name="Normal 6 11" xfId="10458"/>
    <cellStyle name="Normal 6 14" xfId="10459"/>
    <cellStyle name="Normal 6 14 2" xfId="10460"/>
    <cellStyle name="Normal 6 14 3" xfId="10461"/>
    <cellStyle name="Normal 6 14 4" xfId="16093"/>
    <cellStyle name="Normal 6 2" xfId="65"/>
    <cellStyle name="Normal 6 2 2" xfId="10462"/>
    <cellStyle name="Normal 6 2 2 2" xfId="10463"/>
    <cellStyle name="Normal 6 2 3" xfId="10464"/>
    <cellStyle name="Normal 6 3" xfId="66"/>
    <cellStyle name="Normal 6 3 2" xfId="10465"/>
    <cellStyle name="Normal 6 4" xfId="67"/>
    <cellStyle name="Normal 6 4 2" xfId="10466"/>
    <cellStyle name="Normal 6 4 3" xfId="10467"/>
    <cellStyle name="Normal 6 5" xfId="10468"/>
    <cellStyle name="Normal 6 5 2" xfId="10469"/>
    <cellStyle name="Normal 6 6" xfId="10470"/>
    <cellStyle name="Normal 6 6 2" xfId="10471"/>
    <cellStyle name="Normal 6 7" xfId="10472"/>
    <cellStyle name="Normal 6 7 2" xfId="10473"/>
    <cellStyle name="Normal 6 8" xfId="10474"/>
    <cellStyle name="Normal 6 8 2" xfId="10475"/>
    <cellStyle name="Normal 6 9" xfId="10476"/>
    <cellStyle name="Normal 6 9 2" xfId="10477"/>
    <cellStyle name="Normal 60" xfId="10478"/>
    <cellStyle name="Normal 60 2" xfId="10479"/>
    <cellStyle name="Normal 61" xfId="10480"/>
    <cellStyle name="Normal 61 2" xfId="10481"/>
    <cellStyle name="Normal 62" xfId="10482"/>
    <cellStyle name="Normal 62 2" xfId="10483"/>
    <cellStyle name="Normal 63" xfId="10484"/>
    <cellStyle name="Normal 63 2" xfId="10485"/>
    <cellStyle name="Normal 64" xfId="10486"/>
    <cellStyle name="Normal 64 2" xfId="10487"/>
    <cellStyle name="Normal 65" xfId="10488"/>
    <cellStyle name="Normal 65 2" xfId="10489"/>
    <cellStyle name="Normal 66" xfId="10490"/>
    <cellStyle name="Normal 66 2" xfId="10491"/>
    <cellStyle name="Normal 67" xfId="10492"/>
    <cellStyle name="Normal 67 2" xfId="10493"/>
    <cellStyle name="Normal 68" xfId="10494"/>
    <cellStyle name="Normal 68 2" xfId="10495"/>
    <cellStyle name="Normal 69" xfId="10496"/>
    <cellStyle name="Normal 69 2" xfId="10497"/>
    <cellStyle name="Normal 7" xfId="68"/>
    <cellStyle name="Normal 7 10" xfId="10498"/>
    <cellStyle name="Normal 7 10 2" xfId="10499"/>
    <cellStyle name="Normal 7 11" xfId="10500"/>
    <cellStyle name="Normal 7 2" xfId="10501"/>
    <cellStyle name="Normal 7 2 2" xfId="10502"/>
    <cellStyle name="Normal 7 2 2 2" xfId="10503"/>
    <cellStyle name="Normal 7 2 3" xfId="10504"/>
    <cellStyle name="Normal 7 3" xfId="69"/>
    <cellStyle name="Normal 7 3 2" xfId="10505"/>
    <cellStyle name="Normal 7 4" xfId="10506"/>
    <cellStyle name="Normal 7 4 2" xfId="10507"/>
    <cellStyle name="Normal 7 5" xfId="10508"/>
    <cellStyle name="Normal 7 5 2" xfId="10509"/>
    <cellStyle name="Normal 7 6" xfId="10510"/>
    <cellStyle name="Normal 7 6 2" xfId="10511"/>
    <cellStyle name="Normal 7 7" xfId="10512"/>
    <cellStyle name="Normal 7 7 2" xfId="10513"/>
    <cellStyle name="Normal 7 8" xfId="10514"/>
    <cellStyle name="Normal 7 8 2" xfId="10515"/>
    <cellStyle name="Normal 7 9" xfId="10516"/>
    <cellStyle name="Normal 7 9 2" xfId="10517"/>
    <cellStyle name="Normal 70" xfId="10518"/>
    <cellStyle name="Normal 70 2" xfId="10519"/>
    <cellStyle name="Normal 70 2 2" xfId="10520"/>
    <cellStyle name="Normal 70 2 2 2" xfId="10521"/>
    <cellStyle name="Normal 70 2 3" xfId="10522"/>
    <cellStyle name="Normal 70 3" xfId="10523"/>
    <cellStyle name="Normal 70 3 2" xfId="10524"/>
    <cellStyle name="Normal 70 4" xfId="10525"/>
    <cellStyle name="Normal 71" xfId="10526"/>
    <cellStyle name="Normal 71 2" xfId="10527"/>
    <cellStyle name="Normal 72" xfId="10528"/>
    <cellStyle name="Normal 72 2" xfId="10529"/>
    <cellStyle name="Normal 73" xfId="10530"/>
    <cellStyle name="Normal 73 2" xfId="10531"/>
    <cellStyle name="Normal 74" xfId="10532"/>
    <cellStyle name="Normal 74 2" xfId="10533"/>
    <cellStyle name="Normal 75" xfId="10534"/>
    <cellStyle name="Normal 75 2" xfId="10535"/>
    <cellStyle name="Normal 76" xfId="10536"/>
    <cellStyle name="Normal 76 2" xfId="10537"/>
    <cellStyle name="Normal 77" xfId="10538"/>
    <cellStyle name="Normal 77 2" xfId="10539"/>
    <cellStyle name="Normal 78" xfId="10540"/>
    <cellStyle name="Normal 78 2" xfId="10541"/>
    <cellStyle name="Normal 79" xfId="10542"/>
    <cellStyle name="Normal 79 2" xfId="10543"/>
    <cellStyle name="Normal 8" xfId="70"/>
    <cellStyle name="Normal 8 10" xfId="10544"/>
    <cellStyle name="Normal 8 10 2" xfId="10545"/>
    <cellStyle name="Normal 8 11" xfId="10546"/>
    <cellStyle name="Normal 8 2" xfId="10547"/>
    <cellStyle name="Normal 8 2 2" xfId="10548"/>
    <cellStyle name="Normal 8 2 2 2" xfId="10549"/>
    <cellStyle name="Normal 8 2 3" xfId="10550"/>
    <cellStyle name="Normal 8 2 3 2" xfId="10551"/>
    <cellStyle name="Normal 8 2 4" xfId="10552"/>
    <cellStyle name="Normal 8 3" xfId="10553"/>
    <cellStyle name="Normal 8 3 2" xfId="10554"/>
    <cellStyle name="Normal 8 3 2 2" xfId="10555"/>
    <cellStyle name="Normal 8 3 3" xfId="10556"/>
    <cellStyle name="Normal 8 4" xfId="10557"/>
    <cellStyle name="Normal 8 4 2" xfId="10558"/>
    <cellStyle name="Normal 8 5" xfId="10559"/>
    <cellStyle name="Normal 8 5 2" xfId="10560"/>
    <cellStyle name="Normal 8 6" xfId="10561"/>
    <cellStyle name="Normal 8 6 2" xfId="10562"/>
    <cellStyle name="Normal 8 7" xfId="10563"/>
    <cellStyle name="Normal 8 7 2" xfId="10564"/>
    <cellStyle name="Normal 8 8" xfId="10565"/>
    <cellStyle name="Normal 8 8 2" xfId="10566"/>
    <cellStyle name="Normal 8 9" xfId="10567"/>
    <cellStyle name="Normal 8 9 2" xfId="10568"/>
    <cellStyle name="Normal 8_200910 Analisis de Cuentas Inv. Aledan" xfId="10569"/>
    <cellStyle name="Normal 80" xfId="10570"/>
    <cellStyle name="Normal 80 2" xfId="10571"/>
    <cellStyle name="Normal 81" xfId="10572"/>
    <cellStyle name="Normal 81 2" xfId="10573"/>
    <cellStyle name="Normal 82" xfId="10574"/>
    <cellStyle name="Normal 82 2" xfId="10575"/>
    <cellStyle name="Normal 83" xfId="10576"/>
    <cellStyle name="Normal 83 2" xfId="10577"/>
    <cellStyle name="Normal 84" xfId="10578"/>
    <cellStyle name="Normal 84 2" xfId="10579"/>
    <cellStyle name="Normal 85" xfId="10580"/>
    <cellStyle name="Normal 85 2" xfId="10581"/>
    <cellStyle name="Normal 86" xfId="10582"/>
    <cellStyle name="Normal 86 2" xfId="10583"/>
    <cellStyle name="Normal 87" xfId="10584"/>
    <cellStyle name="Normal 87 2" xfId="10585"/>
    <cellStyle name="Normal 88" xfId="10586"/>
    <cellStyle name="Normal 88 2" xfId="10587"/>
    <cellStyle name="Normal 89" xfId="10588"/>
    <cellStyle name="Normal 89 2" xfId="10589"/>
    <cellStyle name="Normal 9" xfId="71"/>
    <cellStyle name="Normal 9 10" xfId="10590"/>
    <cellStyle name="Normal 9 10 2" xfId="10591"/>
    <cellStyle name="Normal 9 11" xfId="10592"/>
    <cellStyle name="Normal 9 2" xfId="10593"/>
    <cellStyle name="Normal 9 2 2" xfId="10594"/>
    <cellStyle name="Normal 9 3" xfId="10595"/>
    <cellStyle name="Normal 9 3 2" xfId="10596"/>
    <cellStyle name="Normal 9 4" xfId="10597"/>
    <cellStyle name="Normal 9 4 2" xfId="10598"/>
    <cellStyle name="Normal 9 5" xfId="10599"/>
    <cellStyle name="Normal 9 5 2" xfId="10600"/>
    <cellStyle name="Normal 9 6" xfId="10601"/>
    <cellStyle name="Normal 9 6 2" xfId="10602"/>
    <cellStyle name="Normal 9 7" xfId="10603"/>
    <cellStyle name="Normal 9 7 2" xfId="10604"/>
    <cellStyle name="Normal 9 8" xfId="10605"/>
    <cellStyle name="Normal 9 8 2" xfId="10606"/>
    <cellStyle name="Normal 9 9" xfId="10607"/>
    <cellStyle name="Normal 9 9 2" xfId="10608"/>
    <cellStyle name="Normal 90" xfId="10609"/>
    <cellStyle name="Normal 90 2" xfId="10610"/>
    <cellStyle name="Normal 91" xfId="10611"/>
    <cellStyle name="Normal 91 2" xfId="10612"/>
    <cellStyle name="Normal 92" xfId="10613"/>
    <cellStyle name="Normal 92 2" xfId="10614"/>
    <cellStyle name="Normal 93" xfId="83"/>
    <cellStyle name="Normal 93 2" xfId="10615"/>
    <cellStyle name="Normal 93 3" xfId="10616"/>
    <cellStyle name="Normal 94" xfId="10617"/>
    <cellStyle name="Normal 95" xfId="81"/>
    <cellStyle name="Normal 95 2" xfId="10618"/>
    <cellStyle name="Normal 96" xfId="10619"/>
    <cellStyle name="Normal 97" xfId="10620"/>
    <cellStyle name="Normal 97 2" xfId="10621"/>
    <cellStyle name="Normal 97 2 2" xfId="10622"/>
    <cellStyle name="Normal 97 3" xfId="10623"/>
    <cellStyle name="Normal 98" xfId="10624"/>
    <cellStyle name="Normal 98 2" xfId="10625"/>
    <cellStyle name="Normal 98 2 2" xfId="10626"/>
    <cellStyle name="Normal 98 2 2 2" xfId="10627"/>
    <cellStyle name="Normal 98 2 3" xfId="10628"/>
    <cellStyle name="Normal 98 3" xfId="10629"/>
    <cellStyle name="Normal 98 3 2" xfId="10630"/>
    <cellStyle name="Normal 98 4" xfId="10631"/>
    <cellStyle name="Normal 99" xfId="10632"/>
    <cellStyle name="Normal 99 2" xfId="10633"/>
    <cellStyle name="Normal 99 2 2" xfId="10634"/>
    <cellStyle name="Normal 99 2 2 2" xfId="10635"/>
    <cellStyle name="Normal 99 2 3" xfId="10636"/>
    <cellStyle name="Normal 99 3" xfId="10637"/>
    <cellStyle name="Normal 99 3 2" xfId="10638"/>
    <cellStyle name="Normal 99 4" xfId="10639"/>
    <cellStyle name="Notas 2" xfId="10640"/>
    <cellStyle name="Notas 2 2" xfId="10641"/>
    <cellStyle name="Porcentaje 10" xfId="10642"/>
    <cellStyle name="Porcentaje 11" xfId="10643"/>
    <cellStyle name="Porcentaje 2" xfId="10644"/>
    <cellStyle name="Porcentaje 2 2" xfId="10645"/>
    <cellStyle name="Porcentaje 3" xfId="10646"/>
    <cellStyle name="Porcentaje 3 2" xfId="10647"/>
    <cellStyle name="Porcentaje 3 3" xfId="10648"/>
    <cellStyle name="Porcentaje 4" xfId="72"/>
    <cellStyle name="Porcentaje 4 2" xfId="10649"/>
    <cellStyle name="Porcentaje 4 2 2" xfId="10650"/>
    <cellStyle name="Porcentaje 4 3" xfId="10651"/>
    <cellStyle name="Porcentaje 5" xfId="10652"/>
    <cellStyle name="Porcentaje 6" xfId="10653"/>
    <cellStyle name="Porcentaje 7" xfId="10654"/>
    <cellStyle name="Porcentaje 8" xfId="10655"/>
    <cellStyle name="Porcentaje 9" xfId="10656"/>
    <cellStyle name="Porcentual 10" xfId="10657"/>
    <cellStyle name="Porcentual 10 2" xfId="10658"/>
    <cellStyle name="Porcentual 10 2 2" xfId="10659"/>
    <cellStyle name="Porcentual 10 3" xfId="10660"/>
    <cellStyle name="Porcentual 10 3 2" xfId="10661"/>
    <cellStyle name="Porcentual 10 4" xfId="10662"/>
    <cellStyle name="Porcentual 11" xfId="10663"/>
    <cellStyle name="Porcentual 11 10" xfId="10664"/>
    <cellStyle name="Porcentual 11 10 10" xfId="10665"/>
    <cellStyle name="Porcentual 11 10 10 2" xfId="10666"/>
    <cellStyle name="Porcentual 11 10 11" xfId="10667"/>
    <cellStyle name="Porcentual 11 10 2" xfId="10668"/>
    <cellStyle name="Porcentual 11 10 2 2" xfId="10669"/>
    <cellStyle name="Porcentual 11 10 3" xfId="10670"/>
    <cellStyle name="Porcentual 11 10 3 2" xfId="10671"/>
    <cellStyle name="Porcentual 11 10 4" xfId="10672"/>
    <cellStyle name="Porcentual 11 10 4 2" xfId="10673"/>
    <cellStyle name="Porcentual 11 10 5" xfId="10674"/>
    <cellStyle name="Porcentual 11 10 5 2" xfId="10675"/>
    <cellStyle name="Porcentual 11 10 6" xfId="10676"/>
    <cellStyle name="Porcentual 11 10 6 2" xfId="10677"/>
    <cellStyle name="Porcentual 11 10 7" xfId="10678"/>
    <cellStyle name="Porcentual 11 10 7 2" xfId="10679"/>
    <cellStyle name="Porcentual 11 10 8" xfId="10680"/>
    <cellStyle name="Porcentual 11 10 8 2" xfId="10681"/>
    <cellStyle name="Porcentual 11 10 9" xfId="10682"/>
    <cellStyle name="Porcentual 11 10 9 2" xfId="10683"/>
    <cellStyle name="Porcentual 11 11" xfId="10684"/>
    <cellStyle name="Porcentual 11 11 10" xfId="10685"/>
    <cellStyle name="Porcentual 11 11 10 2" xfId="10686"/>
    <cellStyle name="Porcentual 11 11 11" xfId="10687"/>
    <cellStyle name="Porcentual 11 11 2" xfId="10688"/>
    <cellStyle name="Porcentual 11 11 2 2" xfId="10689"/>
    <cellStyle name="Porcentual 11 11 3" xfId="10690"/>
    <cellStyle name="Porcentual 11 11 3 2" xfId="10691"/>
    <cellStyle name="Porcentual 11 11 4" xfId="10692"/>
    <cellStyle name="Porcentual 11 11 4 2" xfId="10693"/>
    <cellStyle name="Porcentual 11 11 5" xfId="10694"/>
    <cellStyle name="Porcentual 11 11 5 2" xfId="10695"/>
    <cellStyle name="Porcentual 11 11 6" xfId="10696"/>
    <cellStyle name="Porcentual 11 11 6 2" xfId="10697"/>
    <cellStyle name="Porcentual 11 11 7" xfId="10698"/>
    <cellStyle name="Porcentual 11 11 7 2" xfId="10699"/>
    <cellStyle name="Porcentual 11 11 8" xfId="10700"/>
    <cellStyle name="Porcentual 11 11 8 2" xfId="10701"/>
    <cellStyle name="Porcentual 11 11 9" xfId="10702"/>
    <cellStyle name="Porcentual 11 11 9 2" xfId="10703"/>
    <cellStyle name="Porcentual 11 12" xfId="10704"/>
    <cellStyle name="Porcentual 11 12 10" xfId="10705"/>
    <cellStyle name="Porcentual 11 12 10 2" xfId="10706"/>
    <cellStyle name="Porcentual 11 12 11" xfId="10707"/>
    <cellStyle name="Porcentual 11 12 2" xfId="10708"/>
    <cellStyle name="Porcentual 11 12 2 2" xfId="10709"/>
    <cellStyle name="Porcentual 11 12 3" xfId="10710"/>
    <cellStyle name="Porcentual 11 12 3 2" xfId="10711"/>
    <cellStyle name="Porcentual 11 12 4" xfId="10712"/>
    <cellStyle name="Porcentual 11 12 4 2" xfId="10713"/>
    <cellStyle name="Porcentual 11 12 5" xfId="10714"/>
    <cellStyle name="Porcentual 11 12 5 2" xfId="10715"/>
    <cellStyle name="Porcentual 11 12 6" xfId="10716"/>
    <cellStyle name="Porcentual 11 12 6 2" xfId="10717"/>
    <cellStyle name="Porcentual 11 12 7" xfId="10718"/>
    <cellStyle name="Porcentual 11 12 7 2" xfId="10719"/>
    <cellStyle name="Porcentual 11 12 8" xfId="10720"/>
    <cellStyle name="Porcentual 11 12 8 2" xfId="10721"/>
    <cellStyle name="Porcentual 11 12 9" xfId="10722"/>
    <cellStyle name="Porcentual 11 12 9 2" xfId="10723"/>
    <cellStyle name="Porcentual 11 13" xfId="10724"/>
    <cellStyle name="Porcentual 11 13 10" xfId="10725"/>
    <cellStyle name="Porcentual 11 13 10 2" xfId="10726"/>
    <cellStyle name="Porcentual 11 13 11" xfId="10727"/>
    <cellStyle name="Porcentual 11 13 2" xfId="10728"/>
    <cellStyle name="Porcentual 11 13 2 2" xfId="10729"/>
    <cellStyle name="Porcentual 11 13 3" xfId="10730"/>
    <cellStyle name="Porcentual 11 13 3 2" xfId="10731"/>
    <cellStyle name="Porcentual 11 13 4" xfId="10732"/>
    <cellStyle name="Porcentual 11 13 4 2" xfId="10733"/>
    <cellStyle name="Porcentual 11 13 5" xfId="10734"/>
    <cellStyle name="Porcentual 11 13 5 2" xfId="10735"/>
    <cellStyle name="Porcentual 11 13 6" xfId="10736"/>
    <cellStyle name="Porcentual 11 13 6 2" xfId="10737"/>
    <cellStyle name="Porcentual 11 13 7" xfId="10738"/>
    <cellStyle name="Porcentual 11 13 7 2" xfId="10739"/>
    <cellStyle name="Porcentual 11 13 8" xfId="10740"/>
    <cellStyle name="Porcentual 11 13 8 2" xfId="10741"/>
    <cellStyle name="Porcentual 11 13 9" xfId="10742"/>
    <cellStyle name="Porcentual 11 13 9 2" xfId="10743"/>
    <cellStyle name="Porcentual 11 14" xfId="10744"/>
    <cellStyle name="Porcentual 11 14 10" xfId="10745"/>
    <cellStyle name="Porcentual 11 14 10 2" xfId="10746"/>
    <cellStyle name="Porcentual 11 14 11" xfId="10747"/>
    <cellStyle name="Porcentual 11 14 2" xfId="10748"/>
    <cellStyle name="Porcentual 11 14 2 2" xfId="10749"/>
    <cellStyle name="Porcentual 11 14 3" xfId="10750"/>
    <cellStyle name="Porcentual 11 14 3 2" xfId="10751"/>
    <cellStyle name="Porcentual 11 14 4" xfId="10752"/>
    <cellStyle name="Porcentual 11 14 4 2" xfId="10753"/>
    <cellStyle name="Porcentual 11 14 5" xfId="10754"/>
    <cellStyle name="Porcentual 11 14 5 2" xfId="10755"/>
    <cellStyle name="Porcentual 11 14 6" xfId="10756"/>
    <cellStyle name="Porcentual 11 14 6 2" xfId="10757"/>
    <cellStyle name="Porcentual 11 14 7" xfId="10758"/>
    <cellStyle name="Porcentual 11 14 7 2" xfId="10759"/>
    <cellStyle name="Porcentual 11 14 8" xfId="10760"/>
    <cellStyle name="Porcentual 11 14 8 2" xfId="10761"/>
    <cellStyle name="Porcentual 11 14 9" xfId="10762"/>
    <cellStyle name="Porcentual 11 14 9 2" xfId="10763"/>
    <cellStyle name="Porcentual 11 15" xfId="10764"/>
    <cellStyle name="Porcentual 11 15 10" xfId="10765"/>
    <cellStyle name="Porcentual 11 15 10 2" xfId="10766"/>
    <cellStyle name="Porcentual 11 15 11" xfId="10767"/>
    <cellStyle name="Porcentual 11 15 2" xfId="10768"/>
    <cellStyle name="Porcentual 11 15 2 2" xfId="10769"/>
    <cellStyle name="Porcentual 11 15 3" xfId="10770"/>
    <cellStyle name="Porcentual 11 15 3 2" xfId="10771"/>
    <cellStyle name="Porcentual 11 15 4" xfId="10772"/>
    <cellStyle name="Porcentual 11 15 4 2" xfId="10773"/>
    <cellStyle name="Porcentual 11 15 5" xfId="10774"/>
    <cellStyle name="Porcentual 11 15 5 2" xfId="10775"/>
    <cellStyle name="Porcentual 11 15 6" xfId="10776"/>
    <cellStyle name="Porcentual 11 15 6 2" xfId="10777"/>
    <cellStyle name="Porcentual 11 15 7" xfId="10778"/>
    <cellStyle name="Porcentual 11 15 7 2" xfId="10779"/>
    <cellStyle name="Porcentual 11 15 8" xfId="10780"/>
    <cellStyle name="Porcentual 11 15 8 2" xfId="10781"/>
    <cellStyle name="Porcentual 11 15 9" xfId="10782"/>
    <cellStyle name="Porcentual 11 15 9 2" xfId="10783"/>
    <cellStyle name="Porcentual 11 16" xfId="10784"/>
    <cellStyle name="Porcentual 11 16 10" xfId="10785"/>
    <cellStyle name="Porcentual 11 16 10 2" xfId="10786"/>
    <cellStyle name="Porcentual 11 16 11" xfId="10787"/>
    <cellStyle name="Porcentual 11 16 2" xfId="10788"/>
    <cellStyle name="Porcentual 11 16 2 2" xfId="10789"/>
    <cellStyle name="Porcentual 11 16 3" xfId="10790"/>
    <cellStyle name="Porcentual 11 16 3 2" xfId="10791"/>
    <cellStyle name="Porcentual 11 16 4" xfId="10792"/>
    <cellStyle name="Porcentual 11 16 4 2" xfId="10793"/>
    <cellStyle name="Porcentual 11 16 5" xfId="10794"/>
    <cellStyle name="Porcentual 11 16 5 2" xfId="10795"/>
    <cellStyle name="Porcentual 11 16 6" xfId="10796"/>
    <cellStyle name="Porcentual 11 16 6 2" xfId="10797"/>
    <cellStyle name="Porcentual 11 16 7" xfId="10798"/>
    <cellStyle name="Porcentual 11 16 7 2" xfId="10799"/>
    <cellStyle name="Porcentual 11 16 8" xfId="10800"/>
    <cellStyle name="Porcentual 11 16 8 2" xfId="10801"/>
    <cellStyle name="Porcentual 11 16 9" xfId="10802"/>
    <cellStyle name="Porcentual 11 16 9 2" xfId="10803"/>
    <cellStyle name="Porcentual 11 17" xfId="10804"/>
    <cellStyle name="Porcentual 11 17 10" xfId="10805"/>
    <cellStyle name="Porcentual 11 17 10 2" xfId="10806"/>
    <cellStyle name="Porcentual 11 17 11" xfId="10807"/>
    <cellStyle name="Porcentual 11 17 2" xfId="10808"/>
    <cellStyle name="Porcentual 11 17 2 2" xfId="10809"/>
    <cellStyle name="Porcentual 11 17 3" xfId="10810"/>
    <cellStyle name="Porcentual 11 17 3 2" xfId="10811"/>
    <cellStyle name="Porcentual 11 17 4" xfId="10812"/>
    <cellStyle name="Porcentual 11 17 4 2" xfId="10813"/>
    <cellStyle name="Porcentual 11 17 5" xfId="10814"/>
    <cellStyle name="Porcentual 11 17 5 2" xfId="10815"/>
    <cellStyle name="Porcentual 11 17 6" xfId="10816"/>
    <cellStyle name="Porcentual 11 17 6 2" xfId="10817"/>
    <cellStyle name="Porcentual 11 17 7" xfId="10818"/>
    <cellStyle name="Porcentual 11 17 7 2" xfId="10819"/>
    <cellStyle name="Porcentual 11 17 8" xfId="10820"/>
    <cellStyle name="Porcentual 11 17 8 2" xfId="10821"/>
    <cellStyle name="Porcentual 11 17 9" xfId="10822"/>
    <cellStyle name="Porcentual 11 17 9 2" xfId="10823"/>
    <cellStyle name="Porcentual 11 18" xfId="10824"/>
    <cellStyle name="Porcentual 11 18 10" xfId="10825"/>
    <cellStyle name="Porcentual 11 18 10 2" xfId="10826"/>
    <cellStyle name="Porcentual 11 18 11" xfId="10827"/>
    <cellStyle name="Porcentual 11 18 2" xfId="10828"/>
    <cellStyle name="Porcentual 11 18 2 2" xfId="10829"/>
    <cellStyle name="Porcentual 11 18 3" xfId="10830"/>
    <cellStyle name="Porcentual 11 18 3 2" xfId="10831"/>
    <cellStyle name="Porcentual 11 18 4" xfId="10832"/>
    <cellStyle name="Porcentual 11 18 4 2" xfId="10833"/>
    <cellStyle name="Porcentual 11 18 5" xfId="10834"/>
    <cellStyle name="Porcentual 11 18 5 2" xfId="10835"/>
    <cellStyle name="Porcentual 11 18 6" xfId="10836"/>
    <cellStyle name="Porcentual 11 18 6 2" xfId="10837"/>
    <cellStyle name="Porcentual 11 18 7" xfId="10838"/>
    <cellStyle name="Porcentual 11 18 7 2" xfId="10839"/>
    <cellStyle name="Porcentual 11 18 8" xfId="10840"/>
    <cellStyle name="Porcentual 11 18 8 2" xfId="10841"/>
    <cellStyle name="Porcentual 11 18 9" xfId="10842"/>
    <cellStyle name="Porcentual 11 18 9 2" xfId="10843"/>
    <cellStyle name="Porcentual 11 19" xfId="10844"/>
    <cellStyle name="Porcentual 11 19 10" xfId="10845"/>
    <cellStyle name="Porcentual 11 19 10 2" xfId="10846"/>
    <cellStyle name="Porcentual 11 19 11" xfId="10847"/>
    <cellStyle name="Porcentual 11 19 2" xfId="10848"/>
    <cellStyle name="Porcentual 11 19 2 2" xfId="10849"/>
    <cellStyle name="Porcentual 11 19 3" xfId="10850"/>
    <cellStyle name="Porcentual 11 19 3 2" xfId="10851"/>
    <cellStyle name="Porcentual 11 19 4" xfId="10852"/>
    <cellStyle name="Porcentual 11 19 4 2" xfId="10853"/>
    <cellStyle name="Porcentual 11 19 5" xfId="10854"/>
    <cellStyle name="Porcentual 11 19 5 2" xfId="10855"/>
    <cellStyle name="Porcentual 11 19 6" xfId="10856"/>
    <cellStyle name="Porcentual 11 19 6 2" xfId="10857"/>
    <cellStyle name="Porcentual 11 19 7" xfId="10858"/>
    <cellStyle name="Porcentual 11 19 7 2" xfId="10859"/>
    <cellStyle name="Porcentual 11 19 8" xfId="10860"/>
    <cellStyle name="Porcentual 11 19 8 2" xfId="10861"/>
    <cellStyle name="Porcentual 11 19 9" xfId="10862"/>
    <cellStyle name="Porcentual 11 19 9 2" xfId="10863"/>
    <cellStyle name="Porcentual 11 2" xfId="10864"/>
    <cellStyle name="Porcentual 11 2 10" xfId="10865"/>
    <cellStyle name="Porcentual 11 2 10 2" xfId="10866"/>
    <cellStyle name="Porcentual 11 2 11" xfId="10867"/>
    <cellStyle name="Porcentual 11 2 2" xfId="10868"/>
    <cellStyle name="Porcentual 11 2 2 2" xfId="10869"/>
    <cellStyle name="Porcentual 11 2 3" xfId="10870"/>
    <cellStyle name="Porcentual 11 2 3 2" xfId="10871"/>
    <cellStyle name="Porcentual 11 2 4" xfId="10872"/>
    <cellStyle name="Porcentual 11 2 4 2" xfId="10873"/>
    <cellStyle name="Porcentual 11 2 5" xfId="10874"/>
    <cellStyle name="Porcentual 11 2 5 2" xfId="10875"/>
    <cellStyle name="Porcentual 11 2 6" xfId="10876"/>
    <cellStyle name="Porcentual 11 2 6 2" xfId="10877"/>
    <cellStyle name="Porcentual 11 2 7" xfId="10878"/>
    <cellStyle name="Porcentual 11 2 7 2" xfId="10879"/>
    <cellStyle name="Porcentual 11 2 8" xfId="10880"/>
    <cellStyle name="Porcentual 11 2 8 2" xfId="10881"/>
    <cellStyle name="Porcentual 11 2 9" xfId="10882"/>
    <cellStyle name="Porcentual 11 2 9 2" xfId="10883"/>
    <cellStyle name="Porcentual 11 20" xfId="10884"/>
    <cellStyle name="Porcentual 11 20 10" xfId="10885"/>
    <cellStyle name="Porcentual 11 20 10 2" xfId="10886"/>
    <cellStyle name="Porcentual 11 20 11" xfId="10887"/>
    <cellStyle name="Porcentual 11 20 2" xfId="10888"/>
    <cellStyle name="Porcentual 11 20 2 2" xfId="10889"/>
    <cellStyle name="Porcentual 11 20 3" xfId="10890"/>
    <cellStyle name="Porcentual 11 20 3 2" xfId="10891"/>
    <cellStyle name="Porcentual 11 20 4" xfId="10892"/>
    <cellStyle name="Porcentual 11 20 4 2" xfId="10893"/>
    <cellStyle name="Porcentual 11 20 5" xfId="10894"/>
    <cellStyle name="Porcentual 11 20 5 2" xfId="10895"/>
    <cellStyle name="Porcentual 11 20 6" xfId="10896"/>
    <cellStyle name="Porcentual 11 20 6 2" xfId="10897"/>
    <cellStyle name="Porcentual 11 20 7" xfId="10898"/>
    <cellStyle name="Porcentual 11 20 7 2" xfId="10899"/>
    <cellStyle name="Porcentual 11 20 8" xfId="10900"/>
    <cellStyle name="Porcentual 11 20 8 2" xfId="10901"/>
    <cellStyle name="Porcentual 11 20 9" xfId="10902"/>
    <cellStyle name="Porcentual 11 20 9 2" xfId="10903"/>
    <cellStyle name="Porcentual 11 21" xfId="10904"/>
    <cellStyle name="Porcentual 11 21 10" xfId="10905"/>
    <cellStyle name="Porcentual 11 21 10 2" xfId="10906"/>
    <cellStyle name="Porcentual 11 21 11" xfId="10907"/>
    <cellStyle name="Porcentual 11 21 2" xfId="10908"/>
    <cellStyle name="Porcentual 11 21 2 2" xfId="10909"/>
    <cellStyle name="Porcentual 11 21 3" xfId="10910"/>
    <cellStyle name="Porcentual 11 21 3 2" xfId="10911"/>
    <cellStyle name="Porcentual 11 21 4" xfId="10912"/>
    <cellStyle name="Porcentual 11 21 4 2" xfId="10913"/>
    <cellStyle name="Porcentual 11 21 5" xfId="10914"/>
    <cellStyle name="Porcentual 11 21 5 2" xfId="10915"/>
    <cellStyle name="Porcentual 11 21 6" xfId="10916"/>
    <cellStyle name="Porcentual 11 21 6 2" xfId="10917"/>
    <cellStyle name="Porcentual 11 21 7" xfId="10918"/>
    <cellStyle name="Porcentual 11 21 7 2" xfId="10919"/>
    <cellStyle name="Porcentual 11 21 8" xfId="10920"/>
    <cellStyle name="Porcentual 11 21 8 2" xfId="10921"/>
    <cellStyle name="Porcentual 11 21 9" xfId="10922"/>
    <cellStyle name="Porcentual 11 21 9 2" xfId="10923"/>
    <cellStyle name="Porcentual 11 22" xfId="10924"/>
    <cellStyle name="Porcentual 11 22 10" xfId="10925"/>
    <cellStyle name="Porcentual 11 22 10 2" xfId="10926"/>
    <cellStyle name="Porcentual 11 22 11" xfId="10927"/>
    <cellStyle name="Porcentual 11 22 2" xfId="10928"/>
    <cellStyle name="Porcentual 11 22 2 2" xfId="10929"/>
    <cellStyle name="Porcentual 11 22 3" xfId="10930"/>
    <cellStyle name="Porcentual 11 22 3 2" xfId="10931"/>
    <cellStyle name="Porcentual 11 22 4" xfId="10932"/>
    <cellStyle name="Porcentual 11 22 4 2" xfId="10933"/>
    <cellStyle name="Porcentual 11 22 5" xfId="10934"/>
    <cellStyle name="Porcentual 11 22 5 2" xfId="10935"/>
    <cellStyle name="Porcentual 11 22 6" xfId="10936"/>
    <cellStyle name="Porcentual 11 22 6 2" xfId="10937"/>
    <cellStyle name="Porcentual 11 22 7" xfId="10938"/>
    <cellStyle name="Porcentual 11 22 7 2" xfId="10939"/>
    <cellStyle name="Porcentual 11 22 8" xfId="10940"/>
    <cellStyle name="Porcentual 11 22 8 2" xfId="10941"/>
    <cellStyle name="Porcentual 11 22 9" xfId="10942"/>
    <cellStyle name="Porcentual 11 22 9 2" xfId="10943"/>
    <cellStyle name="Porcentual 11 23" xfId="10944"/>
    <cellStyle name="Porcentual 11 23 10" xfId="10945"/>
    <cellStyle name="Porcentual 11 23 10 2" xfId="10946"/>
    <cellStyle name="Porcentual 11 23 11" xfId="10947"/>
    <cellStyle name="Porcentual 11 23 2" xfId="10948"/>
    <cellStyle name="Porcentual 11 23 2 2" xfId="10949"/>
    <cellStyle name="Porcentual 11 23 3" xfId="10950"/>
    <cellStyle name="Porcentual 11 23 3 2" xfId="10951"/>
    <cellStyle name="Porcentual 11 23 4" xfId="10952"/>
    <cellStyle name="Porcentual 11 23 4 2" xfId="10953"/>
    <cellStyle name="Porcentual 11 23 5" xfId="10954"/>
    <cellStyle name="Porcentual 11 23 5 2" xfId="10955"/>
    <cellStyle name="Porcentual 11 23 6" xfId="10956"/>
    <cellStyle name="Porcentual 11 23 6 2" xfId="10957"/>
    <cellStyle name="Porcentual 11 23 7" xfId="10958"/>
    <cellStyle name="Porcentual 11 23 7 2" xfId="10959"/>
    <cellStyle name="Porcentual 11 23 8" xfId="10960"/>
    <cellStyle name="Porcentual 11 23 8 2" xfId="10961"/>
    <cellStyle name="Porcentual 11 23 9" xfId="10962"/>
    <cellStyle name="Porcentual 11 23 9 2" xfId="10963"/>
    <cellStyle name="Porcentual 11 24" xfId="10964"/>
    <cellStyle name="Porcentual 11 24 10" xfId="10965"/>
    <cellStyle name="Porcentual 11 24 10 2" xfId="10966"/>
    <cellStyle name="Porcentual 11 24 11" xfId="10967"/>
    <cellStyle name="Porcentual 11 24 2" xfId="10968"/>
    <cellStyle name="Porcentual 11 24 2 2" xfId="10969"/>
    <cellStyle name="Porcentual 11 24 3" xfId="10970"/>
    <cellStyle name="Porcentual 11 24 3 2" xfId="10971"/>
    <cellStyle name="Porcentual 11 24 4" xfId="10972"/>
    <cellStyle name="Porcentual 11 24 4 2" xfId="10973"/>
    <cellStyle name="Porcentual 11 24 5" xfId="10974"/>
    <cellStyle name="Porcentual 11 24 5 2" xfId="10975"/>
    <cellStyle name="Porcentual 11 24 6" xfId="10976"/>
    <cellStyle name="Porcentual 11 24 6 2" xfId="10977"/>
    <cellStyle name="Porcentual 11 24 7" xfId="10978"/>
    <cellStyle name="Porcentual 11 24 7 2" xfId="10979"/>
    <cellStyle name="Porcentual 11 24 8" xfId="10980"/>
    <cellStyle name="Porcentual 11 24 8 2" xfId="10981"/>
    <cellStyle name="Porcentual 11 24 9" xfId="10982"/>
    <cellStyle name="Porcentual 11 24 9 2" xfId="10983"/>
    <cellStyle name="Porcentual 11 25" xfId="10984"/>
    <cellStyle name="Porcentual 11 25 10" xfId="10985"/>
    <cellStyle name="Porcentual 11 25 10 2" xfId="10986"/>
    <cellStyle name="Porcentual 11 25 11" xfId="10987"/>
    <cellStyle name="Porcentual 11 25 2" xfId="10988"/>
    <cellStyle name="Porcentual 11 25 2 2" xfId="10989"/>
    <cellStyle name="Porcentual 11 25 3" xfId="10990"/>
    <cellStyle name="Porcentual 11 25 3 2" xfId="10991"/>
    <cellStyle name="Porcentual 11 25 4" xfId="10992"/>
    <cellStyle name="Porcentual 11 25 4 2" xfId="10993"/>
    <cellStyle name="Porcentual 11 25 5" xfId="10994"/>
    <cellStyle name="Porcentual 11 25 5 2" xfId="10995"/>
    <cellStyle name="Porcentual 11 25 6" xfId="10996"/>
    <cellStyle name="Porcentual 11 25 6 2" xfId="10997"/>
    <cellStyle name="Porcentual 11 25 7" xfId="10998"/>
    <cellStyle name="Porcentual 11 25 7 2" xfId="10999"/>
    <cellStyle name="Porcentual 11 25 8" xfId="11000"/>
    <cellStyle name="Porcentual 11 25 8 2" xfId="11001"/>
    <cellStyle name="Porcentual 11 25 9" xfId="11002"/>
    <cellStyle name="Porcentual 11 25 9 2" xfId="11003"/>
    <cellStyle name="Porcentual 11 26" xfId="11004"/>
    <cellStyle name="Porcentual 11 26 10" xfId="11005"/>
    <cellStyle name="Porcentual 11 26 10 2" xfId="11006"/>
    <cellStyle name="Porcentual 11 26 11" xfId="11007"/>
    <cellStyle name="Porcentual 11 26 2" xfId="11008"/>
    <cellStyle name="Porcentual 11 26 2 2" xfId="11009"/>
    <cellStyle name="Porcentual 11 26 3" xfId="11010"/>
    <cellStyle name="Porcentual 11 26 3 2" xfId="11011"/>
    <cellStyle name="Porcentual 11 26 4" xfId="11012"/>
    <cellStyle name="Porcentual 11 26 4 2" xfId="11013"/>
    <cellStyle name="Porcentual 11 26 5" xfId="11014"/>
    <cellStyle name="Porcentual 11 26 5 2" xfId="11015"/>
    <cellStyle name="Porcentual 11 26 6" xfId="11016"/>
    <cellStyle name="Porcentual 11 26 6 2" xfId="11017"/>
    <cellStyle name="Porcentual 11 26 7" xfId="11018"/>
    <cellStyle name="Porcentual 11 26 7 2" xfId="11019"/>
    <cellStyle name="Porcentual 11 26 8" xfId="11020"/>
    <cellStyle name="Porcentual 11 26 8 2" xfId="11021"/>
    <cellStyle name="Porcentual 11 26 9" xfId="11022"/>
    <cellStyle name="Porcentual 11 26 9 2" xfId="11023"/>
    <cellStyle name="Porcentual 11 27" xfId="11024"/>
    <cellStyle name="Porcentual 11 27 10" xfId="11025"/>
    <cellStyle name="Porcentual 11 27 10 2" xfId="11026"/>
    <cellStyle name="Porcentual 11 27 11" xfId="11027"/>
    <cellStyle name="Porcentual 11 27 2" xfId="11028"/>
    <cellStyle name="Porcentual 11 27 2 2" xfId="11029"/>
    <cellStyle name="Porcentual 11 27 3" xfId="11030"/>
    <cellStyle name="Porcentual 11 27 3 2" xfId="11031"/>
    <cellStyle name="Porcentual 11 27 4" xfId="11032"/>
    <cellStyle name="Porcentual 11 27 4 2" xfId="11033"/>
    <cellStyle name="Porcentual 11 27 5" xfId="11034"/>
    <cellStyle name="Porcentual 11 27 5 2" xfId="11035"/>
    <cellStyle name="Porcentual 11 27 6" xfId="11036"/>
    <cellStyle name="Porcentual 11 27 6 2" xfId="11037"/>
    <cellStyle name="Porcentual 11 27 7" xfId="11038"/>
    <cellStyle name="Porcentual 11 27 7 2" xfId="11039"/>
    <cellStyle name="Porcentual 11 27 8" xfId="11040"/>
    <cellStyle name="Porcentual 11 27 8 2" xfId="11041"/>
    <cellStyle name="Porcentual 11 27 9" xfId="11042"/>
    <cellStyle name="Porcentual 11 27 9 2" xfId="11043"/>
    <cellStyle name="Porcentual 11 28" xfId="11044"/>
    <cellStyle name="Porcentual 11 28 10" xfId="11045"/>
    <cellStyle name="Porcentual 11 28 10 2" xfId="11046"/>
    <cellStyle name="Porcentual 11 28 11" xfId="11047"/>
    <cellStyle name="Porcentual 11 28 2" xfId="11048"/>
    <cellStyle name="Porcentual 11 28 2 2" xfId="11049"/>
    <cellStyle name="Porcentual 11 28 3" xfId="11050"/>
    <cellStyle name="Porcentual 11 28 3 2" xfId="11051"/>
    <cellStyle name="Porcentual 11 28 4" xfId="11052"/>
    <cellStyle name="Porcentual 11 28 4 2" xfId="11053"/>
    <cellStyle name="Porcentual 11 28 5" xfId="11054"/>
    <cellStyle name="Porcentual 11 28 5 2" xfId="11055"/>
    <cellStyle name="Porcentual 11 28 6" xfId="11056"/>
    <cellStyle name="Porcentual 11 28 6 2" xfId="11057"/>
    <cellStyle name="Porcentual 11 28 7" xfId="11058"/>
    <cellStyle name="Porcentual 11 28 7 2" xfId="11059"/>
    <cellStyle name="Porcentual 11 28 8" xfId="11060"/>
    <cellStyle name="Porcentual 11 28 8 2" xfId="11061"/>
    <cellStyle name="Porcentual 11 28 9" xfId="11062"/>
    <cellStyle name="Porcentual 11 28 9 2" xfId="11063"/>
    <cellStyle name="Porcentual 11 29" xfId="11064"/>
    <cellStyle name="Porcentual 11 29 10" xfId="11065"/>
    <cellStyle name="Porcentual 11 29 10 2" xfId="11066"/>
    <cellStyle name="Porcentual 11 29 11" xfId="11067"/>
    <cellStyle name="Porcentual 11 29 2" xfId="11068"/>
    <cellStyle name="Porcentual 11 29 2 2" xfId="11069"/>
    <cellStyle name="Porcentual 11 29 3" xfId="11070"/>
    <cellStyle name="Porcentual 11 29 3 2" xfId="11071"/>
    <cellStyle name="Porcentual 11 29 4" xfId="11072"/>
    <cellStyle name="Porcentual 11 29 4 2" xfId="11073"/>
    <cellStyle name="Porcentual 11 29 5" xfId="11074"/>
    <cellStyle name="Porcentual 11 29 5 2" xfId="11075"/>
    <cellStyle name="Porcentual 11 29 6" xfId="11076"/>
    <cellStyle name="Porcentual 11 29 6 2" xfId="11077"/>
    <cellStyle name="Porcentual 11 29 7" xfId="11078"/>
    <cellStyle name="Porcentual 11 29 7 2" xfId="11079"/>
    <cellStyle name="Porcentual 11 29 8" xfId="11080"/>
    <cellStyle name="Porcentual 11 29 8 2" xfId="11081"/>
    <cellStyle name="Porcentual 11 29 9" xfId="11082"/>
    <cellStyle name="Porcentual 11 29 9 2" xfId="11083"/>
    <cellStyle name="Porcentual 11 3" xfId="11084"/>
    <cellStyle name="Porcentual 11 3 10" xfId="11085"/>
    <cellStyle name="Porcentual 11 3 10 2" xfId="11086"/>
    <cellStyle name="Porcentual 11 3 11" xfId="11087"/>
    <cellStyle name="Porcentual 11 3 2" xfId="11088"/>
    <cellStyle name="Porcentual 11 3 2 2" xfId="11089"/>
    <cellStyle name="Porcentual 11 3 3" xfId="11090"/>
    <cellStyle name="Porcentual 11 3 3 2" xfId="11091"/>
    <cellStyle name="Porcentual 11 3 4" xfId="11092"/>
    <cellStyle name="Porcentual 11 3 4 2" xfId="11093"/>
    <cellStyle name="Porcentual 11 3 5" xfId="11094"/>
    <cellStyle name="Porcentual 11 3 5 2" xfId="11095"/>
    <cellStyle name="Porcentual 11 3 6" xfId="11096"/>
    <cellStyle name="Porcentual 11 3 6 2" xfId="11097"/>
    <cellStyle name="Porcentual 11 3 7" xfId="11098"/>
    <cellStyle name="Porcentual 11 3 7 2" xfId="11099"/>
    <cellStyle name="Porcentual 11 3 8" xfId="11100"/>
    <cellStyle name="Porcentual 11 3 8 2" xfId="11101"/>
    <cellStyle name="Porcentual 11 3 9" xfId="11102"/>
    <cellStyle name="Porcentual 11 3 9 2" xfId="11103"/>
    <cellStyle name="Porcentual 11 30" xfId="11104"/>
    <cellStyle name="Porcentual 11 30 10" xfId="11105"/>
    <cellStyle name="Porcentual 11 30 10 2" xfId="11106"/>
    <cellStyle name="Porcentual 11 30 11" xfId="11107"/>
    <cellStyle name="Porcentual 11 30 2" xfId="11108"/>
    <cellStyle name="Porcentual 11 30 2 2" xfId="11109"/>
    <cellStyle name="Porcentual 11 30 3" xfId="11110"/>
    <cellStyle name="Porcentual 11 30 3 2" xfId="11111"/>
    <cellStyle name="Porcentual 11 30 4" xfId="11112"/>
    <cellStyle name="Porcentual 11 30 4 2" xfId="11113"/>
    <cellStyle name="Porcentual 11 30 5" xfId="11114"/>
    <cellStyle name="Porcentual 11 30 5 2" xfId="11115"/>
    <cellStyle name="Porcentual 11 30 6" xfId="11116"/>
    <cellStyle name="Porcentual 11 30 6 2" xfId="11117"/>
    <cellStyle name="Porcentual 11 30 7" xfId="11118"/>
    <cellStyle name="Porcentual 11 30 7 2" xfId="11119"/>
    <cellStyle name="Porcentual 11 30 8" xfId="11120"/>
    <cellStyle name="Porcentual 11 30 8 2" xfId="11121"/>
    <cellStyle name="Porcentual 11 30 9" xfId="11122"/>
    <cellStyle name="Porcentual 11 30 9 2" xfId="11123"/>
    <cellStyle name="Porcentual 11 31" xfId="11124"/>
    <cellStyle name="Porcentual 11 31 10" xfId="11125"/>
    <cellStyle name="Porcentual 11 31 10 2" xfId="11126"/>
    <cellStyle name="Porcentual 11 31 11" xfId="11127"/>
    <cellStyle name="Porcentual 11 31 2" xfId="11128"/>
    <cellStyle name="Porcentual 11 31 2 2" xfId="11129"/>
    <cellStyle name="Porcentual 11 31 3" xfId="11130"/>
    <cellStyle name="Porcentual 11 31 3 2" xfId="11131"/>
    <cellStyle name="Porcentual 11 31 4" xfId="11132"/>
    <cellStyle name="Porcentual 11 31 4 2" xfId="11133"/>
    <cellStyle name="Porcentual 11 31 5" xfId="11134"/>
    <cellStyle name="Porcentual 11 31 5 2" xfId="11135"/>
    <cellStyle name="Porcentual 11 31 6" xfId="11136"/>
    <cellStyle name="Porcentual 11 31 6 2" xfId="11137"/>
    <cellStyle name="Porcentual 11 31 7" xfId="11138"/>
    <cellStyle name="Porcentual 11 31 7 2" xfId="11139"/>
    <cellStyle name="Porcentual 11 31 8" xfId="11140"/>
    <cellStyle name="Porcentual 11 31 8 2" xfId="11141"/>
    <cellStyle name="Porcentual 11 31 9" xfId="11142"/>
    <cellStyle name="Porcentual 11 31 9 2" xfId="11143"/>
    <cellStyle name="Porcentual 11 32" xfId="11144"/>
    <cellStyle name="Porcentual 11 32 10" xfId="11145"/>
    <cellStyle name="Porcentual 11 32 10 2" xfId="11146"/>
    <cellStyle name="Porcentual 11 32 11" xfId="11147"/>
    <cellStyle name="Porcentual 11 32 2" xfId="11148"/>
    <cellStyle name="Porcentual 11 32 2 2" xfId="11149"/>
    <cellStyle name="Porcentual 11 32 3" xfId="11150"/>
    <cellStyle name="Porcentual 11 32 3 2" xfId="11151"/>
    <cellStyle name="Porcentual 11 32 4" xfId="11152"/>
    <cellStyle name="Porcentual 11 32 4 2" xfId="11153"/>
    <cellStyle name="Porcentual 11 32 5" xfId="11154"/>
    <cellStyle name="Porcentual 11 32 5 2" xfId="11155"/>
    <cellStyle name="Porcentual 11 32 6" xfId="11156"/>
    <cellStyle name="Porcentual 11 32 6 2" xfId="11157"/>
    <cellStyle name="Porcentual 11 32 7" xfId="11158"/>
    <cellStyle name="Porcentual 11 32 7 2" xfId="11159"/>
    <cellStyle name="Porcentual 11 32 8" xfId="11160"/>
    <cellStyle name="Porcentual 11 32 8 2" xfId="11161"/>
    <cellStyle name="Porcentual 11 32 9" xfId="11162"/>
    <cellStyle name="Porcentual 11 32 9 2" xfId="11163"/>
    <cellStyle name="Porcentual 11 33" xfId="11164"/>
    <cellStyle name="Porcentual 11 33 10" xfId="11165"/>
    <cellStyle name="Porcentual 11 33 10 2" xfId="11166"/>
    <cellStyle name="Porcentual 11 33 11" xfId="11167"/>
    <cellStyle name="Porcentual 11 33 2" xfId="11168"/>
    <cellStyle name="Porcentual 11 33 2 2" xfId="11169"/>
    <cellStyle name="Porcentual 11 33 3" xfId="11170"/>
    <cellStyle name="Porcentual 11 33 3 2" xfId="11171"/>
    <cellStyle name="Porcentual 11 33 4" xfId="11172"/>
    <cellStyle name="Porcentual 11 33 4 2" xfId="11173"/>
    <cellStyle name="Porcentual 11 33 5" xfId="11174"/>
    <cellStyle name="Porcentual 11 33 5 2" xfId="11175"/>
    <cellStyle name="Porcentual 11 33 6" xfId="11176"/>
    <cellStyle name="Porcentual 11 33 6 2" xfId="11177"/>
    <cellStyle name="Porcentual 11 33 7" xfId="11178"/>
    <cellStyle name="Porcentual 11 33 7 2" xfId="11179"/>
    <cellStyle name="Porcentual 11 33 8" xfId="11180"/>
    <cellStyle name="Porcentual 11 33 8 2" xfId="11181"/>
    <cellStyle name="Porcentual 11 33 9" xfId="11182"/>
    <cellStyle name="Porcentual 11 33 9 2" xfId="11183"/>
    <cellStyle name="Porcentual 11 34" xfId="11184"/>
    <cellStyle name="Porcentual 11 34 10" xfId="11185"/>
    <cellStyle name="Porcentual 11 34 10 2" xfId="11186"/>
    <cellStyle name="Porcentual 11 34 11" xfId="11187"/>
    <cellStyle name="Porcentual 11 34 2" xfId="11188"/>
    <cellStyle name="Porcentual 11 34 2 2" xfId="11189"/>
    <cellStyle name="Porcentual 11 34 3" xfId="11190"/>
    <cellStyle name="Porcentual 11 34 3 2" xfId="11191"/>
    <cellStyle name="Porcentual 11 34 4" xfId="11192"/>
    <cellStyle name="Porcentual 11 34 4 2" xfId="11193"/>
    <cellStyle name="Porcentual 11 34 5" xfId="11194"/>
    <cellStyle name="Porcentual 11 34 5 2" xfId="11195"/>
    <cellStyle name="Porcentual 11 34 6" xfId="11196"/>
    <cellStyle name="Porcentual 11 34 6 2" xfId="11197"/>
    <cellStyle name="Porcentual 11 34 7" xfId="11198"/>
    <cellStyle name="Porcentual 11 34 7 2" xfId="11199"/>
    <cellStyle name="Porcentual 11 34 8" xfId="11200"/>
    <cellStyle name="Porcentual 11 34 8 2" xfId="11201"/>
    <cellStyle name="Porcentual 11 34 9" xfId="11202"/>
    <cellStyle name="Porcentual 11 34 9 2" xfId="11203"/>
    <cellStyle name="Porcentual 11 35" xfId="11204"/>
    <cellStyle name="Porcentual 11 35 10" xfId="11205"/>
    <cellStyle name="Porcentual 11 35 10 2" xfId="11206"/>
    <cellStyle name="Porcentual 11 35 11" xfId="11207"/>
    <cellStyle name="Porcentual 11 35 2" xfId="11208"/>
    <cellStyle name="Porcentual 11 35 2 2" xfId="11209"/>
    <cellStyle name="Porcentual 11 35 3" xfId="11210"/>
    <cellStyle name="Porcentual 11 35 3 2" xfId="11211"/>
    <cellStyle name="Porcentual 11 35 4" xfId="11212"/>
    <cellStyle name="Porcentual 11 35 4 2" xfId="11213"/>
    <cellStyle name="Porcentual 11 35 5" xfId="11214"/>
    <cellStyle name="Porcentual 11 35 5 2" xfId="11215"/>
    <cellStyle name="Porcentual 11 35 6" xfId="11216"/>
    <cellStyle name="Porcentual 11 35 6 2" xfId="11217"/>
    <cellStyle name="Porcentual 11 35 7" xfId="11218"/>
    <cellStyle name="Porcentual 11 35 7 2" xfId="11219"/>
    <cellStyle name="Porcentual 11 35 8" xfId="11220"/>
    <cellStyle name="Porcentual 11 35 8 2" xfId="11221"/>
    <cellStyle name="Porcentual 11 35 9" xfId="11222"/>
    <cellStyle name="Porcentual 11 35 9 2" xfId="11223"/>
    <cellStyle name="Porcentual 11 36" xfId="11224"/>
    <cellStyle name="Porcentual 11 36 10" xfId="11225"/>
    <cellStyle name="Porcentual 11 36 10 2" xfId="11226"/>
    <cellStyle name="Porcentual 11 36 11" xfId="11227"/>
    <cellStyle name="Porcentual 11 36 2" xfId="11228"/>
    <cellStyle name="Porcentual 11 36 2 2" xfId="11229"/>
    <cellStyle name="Porcentual 11 36 3" xfId="11230"/>
    <cellStyle name="Porcentual 11 36 3 2" xfId="11231"/>
    <cellStyle name="Porcentual 11 36 4" xfId="11232"/>
    <cellStyle name="Porcentual 11 36 4 2" xfId="11233"/>
    <cellStyle name="Porcentual 11 36 5" xfId="11234"/>
    <cellStyle name="Porcentual 11 36 5 2" xfId="11235"/>
    <cellStyle name="Porcentual 11 36 6" xfId="11236"/>
    <cellStyle name="Porcentual 11 36 6 2" xfId="11237"/>
    <cellStyle name="Porcentual 11 36 7" xfId="11238"/>
    <cellStyle name="Porcentual 11 36 7 2" xfId="11239"/>
    <cellStyle name="Porcentual 11 36 8" xfId="11240"/>
    <cellStyle name="Porcentual 11 36 8 2" xfId="11241"/>
    <cellStyle name="Porcentual 11 36 9" xfId="11242"/>
    <cellStyle name="Porcentual 11 36 9 2" xfId="11243"/>
    <cellStyle name="Porcentual 11 37" xfId="11244"/>
    <cellStyle name="Porcentual 11 37 10" xfId="11245"/>
    <cellStyle name="Porcentual 11 37 10 2" xfId="11246"/>
    <cellStyle name="Porcentual 11 37 11" xfId="11247"/>
    <cellStyle name="Porcentual 11 37 2" xfId="11248"/>
    <cellStyle name="Porcentual 11 37 2 2" xfId="11249"/>
    <cellStyle name="Porcentual 11 37 3" xfId="11250"/>
    <cellStyle name="Porcentual 11 37 3 2" xfId="11251"/>
    <cellStyle name="Porcentual 11 37 4" xfId="11252"/>
    <cellStyle name="Porcentual 11 37 4 2" xfId="11253"/>
    <cellStyle name="Porcentual 11 37 5" xfId="11254"/>
    <cellStyle name="Porcentual 11 37 5 2" xfId="11255"/>
    <cellStyle name="Porcentual 11 37 6" xfId="11256"/>
    <cellStyle name="Porcentual 11 37 6 2" xfId="11257"/>
    <cellStyle name="Porcentual 11 37 7" xfId="11258"/>
    <cellStyle name="Porcentual 11 37 7 2" xfId="11259"/>
    <cellStyle name="Porcentual 11 37 8" xfId="11260"/>
    <cellStyle name="Porcentual 11 37 8 2" xfId="11261"/>
    <cellStyle name="Porcentual 11 37 9" xfId="11262"/>
    <cellStyle name="Porcentual 11 37 9 2" xfId="11263"/>
    <cellStyle name="Porcentual 11 38" xfId="11264"/>
    <cellStyle name="Porcentual 11 38 10" xfId="11265"/>
    <cellStyle name="Porcentual 11 38 10 2" xfId="11266"/>
    <cellStyle name="Porcentual 11 38 11" xfId="11267"/>
    <cellStyle name="Porcentual 11 38 2" xfId="11268"/>
    <cellStyle name="Porcentual 11 38 2 2" xfId="11269"/>
    <cellStyle name="Porcentual 11 38 3" xfId="11270"/>
    <cellStyle name="Porcentual 11 38 3 2" xfId="11271"/>
    <cellStyle name="Porcentual 11 38 4" xfId="11272"/>
    <cellStyle name="Porcentual 11 38 4 2" xfId="11273"/>
    <cellStyle name="Porcentual 11 38 5" xfId="11274"/>
    <cellStyle name="Porcentual 11 38 5 2" xfId="11275"/>
    <cellStyle name="Porcentual 11 38 6" xfId="11276"/>
    <cellStyle name="Porcentual 11 38 6 2" xfId="11277"/>
    <cellStyle name="Porcentual 11 38 7" xfId="11278"/>
    <cellStyle name="Porcentual 11 38 7 2" xfId="11279"/>
    <cellStyle name="Porcentual 11 38 8" xfId="11280"/>
    <cellStyle name="Porcentual 11 38 8 2" xfId="11281"/>
    <cellStyle name="Porcentual 11 38 9" xfId="11282"/>
    <cellStyle name="Porcentual 11 38 9 2" xfId="11283"/>
    <cellStyle name="Porcentual 11 39" xfId="11284"/>
    <cellStyle name="Porcentual 11 39 10" xfId="11285"/>
    <cellStyle name="Porcentual 11 39 10 2" xfId="11286"/>
    <cellStyle name="Porcentual 11 39 11" xfId="11287"/>
    <cellStyle name="Porcentual 11 39 2" xfId="11288"/>
    <cellStyle name="Porcentual 11 39 2 2" xfId="11289"/>
    <cellStyle name="Porcentual 11 39 3" xfId="11290"/>
    <cellStyle name="Porcentual 11 39 3 2" xfId="11291"/>
    <cellStyle name="Porcentual 11 39 4" xfId="11292"/>
    <cellStyle name="Porcentual 11 39 4 2" xfId="11293"/>
    <cellStyle name="Porcentual 11 39 5" xfId="11294"/>
    <cellStyle name="Porcentual 11 39 5 2" xfId="11295"/>
    <cellStyle name="Porcentual 11 39 6" xfId="11296"/>
    <cellStyle name="Porcentual 11 39 6 2" xfId="11297"/>
    <cellStyle name="Porcentual 11 39 7" xfId="11298"/>
    <cellStyle name="Porcentual 11 39 7 2" xfId="11299"/>
    <cellStyle name="Porcentual 11 39 8" xfId="11300"/>
    <cellStyle name="Porcentual 11 39 8 2" xfId="11301"/>
    <cellStyle name="Porcentual 11 39 9" xfId="11302"/>
    <cellStyle name="Porcentual 11 39 9 2" xfId="11303"/>
    <cellStyle name="Porcentual 11 4" xfId="11304"/>
    <cellStyle name="Porcentual 11 4 10" xfId="11305"/>
    <cellStyle name="Porcentual 11 4 10 2" xfId="11306"/>
    <cellStyle name="Porcentual 11 4 11" xfId="11307"/>
    <cellStyle name="Porcentual 11 4 2" xfId="11308"/>
    <cellStyle name="Porcentual 11 4 2 2" xfId="11309"/>
    <cellStyle name="Porcentual 11 4 3" xfId="11310"/>
    <cellStyle name="Porcentual 11 4 3 2" xfId="11311"/>
    <cellStyle name="Porcentual 11 4 4" xfId="11312"/>
    <cellStyle name="Porcentual 11 4 4 2" xfId="11313"/>
    <cellStyle name="Porcentual 11 4 5" xfId="11314"/>
    <cellStyle name="Porcentual 11 4 5 2" xfId="11315"/>
    <cellStyle name="Porcentual 11 4 6" xfId="11316"/>
    <cellStyle name="Porcentual 11 4 6 2" xfId="11317"/>
    <cellStyle name="Porcentual 11 4 7" xfId="11318"/>
    <cellStyle name="Porcentual 11 4 7 2" xfId="11319"/>
    <cellStyle name="Porcentual 11 4 8" xfId="11320"/>
    <cellStyle name="Porcentual 11 4 8 2" xfId="11321"/>
    <cellStyle name="Porcentual 11 4 9" xfId="11322"/>
    <cellStyle name="Porcentual 11 4 9 2" xfId="11323"/>
    <cellStyle name="Porcentual 11 40" xfId="11324"/>
    <cellStyle name="Porcentual 11 40 10" xfId="11325"/>
    <cellStyle name="Porcentual 11 40 10 2" xfId="11326"/>
    <cellStyle name="Porcentual 11 40 11" xfId="11327"/>
    <cellStyle name="Porcentual 11 40 2" xfId="11328"/>
    <cellStyle name="Porcentual 11 40 2 2" xfId="11329"/>
    <cellStyle name="Porcentual 11 40 3" xfId="11330"/>
    <cellStyle name="Porcentual 11 40 3 2" xfId="11331"/>
    <cellStyle name="Porcentual 11 40 4" xfId="11332"/>
    <cellStyle name="Porcentual 11 40 4 2" xfId="11333"/>
    <cellStyle name="Porcentual 11 40 5" xfId="11334"/>
    <cellStyle name="Porcentual 11 40 5 2" xfId="11335"/>
    <cellStyle name="Porcentual 11 40 6" xfId="11336"/>
    <cellStyle name="Porcentual 11 40 6 2" xfId="11337"/>
    <cellStyle name="Porcentual 11 40 7" xfId="11338"/>
    <cellStyle name="Porcentual 11 40 7 2" xfId="11339"/>
    <cellStyle name="Porcentual 11 40 8" xfId="11340"/>
    <cellStyle name="Porcentual 11 40 8 2" xfId="11341"/>
    <cellStyle name="Porcentual 11 40 9" xfId="11342"/>
    <cellStyle name="Porcentual 11 40 9 2" xfId="11343"/>
    <cellStyle name="Porcentual 11 41" xfId="11344"/>
    <cellStyle name="Porcentual 11 41 10" xfId="11345"/>
    <cellStyle name="Porcentual 11 41 10 2" xfId="11346"/>
    <cellStyle name="Porcentual 11 41 11" xfId="11347"/>
    <cellStyle name="Porcentual 11 41 2" xfId="11348"/>
    <cellStyle name="Porcentual 11 41 2 2" xfId="11349"/>
    <cellStyle name="Porcentual 11 41 3" xfId="11350"/>
    <cellStyle name="Porcentual 11 41 3 2" xfId="11351"/>
    <cellStyle name="Porcentual 11 41 4" xfId="11352"/>
    <cellStyle name="Porcentual 11 41 4 2" xfId="11353"/>
    <cellStyle name="Porcentual 11 41 5" xfId="11354"/>
    <cellStyle name="Porcentual 11 41 5 2" xfId="11355"/>
    <cellStyle name="Porcentual 11 41 6" xfId="11356"/>
    <cellStyle name="Porcentual 11 41 6 2" xfId="11357"/>
    <cellStyle name="Porcentual 11 41 7" xfId="11358"/>
    <cellStyle name="Porcentual 11 41 7 2" xfId="11359"/>
    <cellStyle name="Porcentual 11 41 8" xfId="11360"/>
    <cellStyle name="Porcentual 11 41 8 2" xfId="11361"/>
    <cellStyle name="Porcentual 11 41 9" xfId="11362"/>
    <cellStyle name="Porcentual 11 41 9 2" xfId="11363"/>
    <cellStyle name="Porcentual 11 42" xfId="11364"/>
    <cellStyle name="Porcentual 11 42 10" xfId="11365"/>
    <cellStyle name="Porcentual 11 42 10 2" xfId="11366"/>
    <cellStyle name="Porcentual 11 42 11" xfId="11367"/>
    <cellStyle name="Porcentual 11 42 2" xfId="11368"/>
    <cellStyle name="Porcentual 11 42 2 2" xfId="11369"/>
    <cellStyle name="Porcentual 11 42 3" xfId="11370"/>
    <cellStyle name="Porcentual 11 42 3 2" xfId="11371"/>
    <cellStyle name="Porcentual 11 42 4" xfId="11372"/>
    <cellStyle name="Porcentual 11 42 4 2" xfId="11373"/>
    <cellStyle name="Porcentual 11 42 5" xfId="11374"/>
    <cellStyle name="Porcentual 11 42 5 2" xfId="11375"/>
    <cellStyle name="Porcentual 11 42 6" xfId="11376"/>
    <cellStyle name="Porcentual 11 42 6 2" xfId="11377"/>
    <cellStyle name="Porcentual 11 42 7" xfId="11378"/>
    <cellStyle name="Porcentual 11 42 7 2" xfId="11379"/>
    <cellStyle name="Porcentual 11 42 8" xfId="11380"/>
    <cellStyle name="Porcentual 11 42 8 2" xfId="11381"/>
    <cellStyle name="Porcentual 11 42 9" xfId="11382"/>
    <cellStyle name="Porcentual 11 42 9 2" xfId="11383"/>
    <cellStyle name="Porcentual 11 43" xfId="11384"/>
    <cellStyle name="Porcentual 11 43 10" xfId="11385"/>
    <cellStyle name="Porcentual 11 43 10 2" xfId="11386"/>
    <cellStyle name="Porcentual 11 43 11" xfId="11387"/>
    <cellStyle name="Porcentual 11 43 2" xfId="11388"/>
    <cellStyle name="Porcentual 11 43 2 2" xfId="11389"/>
    <cellStyle name="Porcentual 11 43 3" xfId="11390"/>
    <cellStyle name="Porcentual 11 43 3 2" xfId="11391"/>
    <cellStyle name="Porcentual 11 43 4" xfId="11392"/>
    <cellStyle name="Porcentual 11 43 4 2" xfId="11393"/>
    <cellStyle name="Porcentual 11 43 5" xfId="11394"/>
    <cellStyle name="Porcentual 11 43 5 2" xfId="11395"/>
    <cellStyle name="Porcentual 11 43 6" xfId="11396"/>
    <cellStyle name="Porcentual 11 43 6 2" xfId="11397"/>
    <cellStyle name="Porcentual 11 43 7" xfId="11398"/>
    <cellStyle name="Porcentual 11 43 7 2" xfId="11399"/>
    <cellStyle name="Porcentual 11 43 8" xfId="11400"/>
    <cellStyle name="Porcentual 11 43 8 2" xfId="11401"/>
    <cellStyle name="Porcentual 11 43 9" xfId="11402"/>
    <cellStyle name="Porcentual 11 43 9 2" xfId="11403"/>
    <cellStyle name="Porcentual 11 44" xfId="11404"/>
    <cellStyle name="Porcentual 11 44 10" xfId="11405"/>
    <cellStyle name="Porcentual 11 44 10 2" xfId="11406"/>
    <cellStyle name="Porcentual 11 44 11" xfId="11407"/>
    <cellStyle name="Porcentual 11 44 2" xfId="11408"/>
    <cellStyle name="Porcentual 11 44 2 2" xfId="11409"/>
    <cellStyle name="Porcentual 11 44 3" xfId="11410"/>
    <cellStyle name="Porcentual 11 44 3 2" xfId="11411"/>
    <cellStyle name="Porcentual 11 44 4" xfId="11412"/>
    <cellStyle name="Porcentual 11 44 4 2" xfId="11413"/>
    <cellStyle name="Porcentual 11 44 5" xfId="11414"/>
    <cellStyle name="Porcentual 11 44 5 2" xfId="11415"/>
    <cellStyle name="Porcentual 11 44 6" xfId="11416"/>
    <cellStyle name="Porcentual 11 44 6 2" xfId="11417"/>
    <cellStyle name="Porcentual 11 44 7" xfId="11418"/>
    <cellStyle name="Porcentual 11 44 7 2" xfId="11419"/>
    <cellStyle name="Porcentual 11 44 8" xfId="11420"/>
    <cellStyle name="Porcentual 11 44 8 2" xfId="11421"/>
    <cellStyle name="Porcentual 11 44 9" xfId="11422"/>
    <cellStyle name="Porcentual 11 44 9 2" xfId="11423"/>
    <cellStyle name="Porcentual 11 45" xfId="11424"/>
    <cellStyle name="Porcentual 11 45 10" xfId="11425"/>
    <cellStyle name="Porcentual 11 45 10 2" xfId="11426"/>
    <cellStyle name="Porcentual 11 45 11" xfId="11427"/>
    <cellStyle name="Porcentual 11 45 2" xfId="11428"/>
    <cellStyle name="Porcentual 11 45 2 2" xfId="11429"/>
    <cellStyle name="Porcentual 11 45 3" xfId="11430"/>
    <cellStyle name="Porcentual 11 45 3 2" xfId="11431"/>
    <cellStyle name="Porcentual 11 45 4" xfId="11432"/>
    <cellStyle name="Porcentual 11 45 4 2" xfId="11433"/>
    <cellStyle name="Porcentual 11 45 5" xfId="11434"/>
    <cellStyle name="Porcentual 11 45 5 2" xfId="11435"/>
    <cellStyle name="Porcentual 11 45 6" xfId="11436"/>
    <cellStyle name="Porcentual 11 45 6 2" xfId="11437"/>
    <cellStyle name="Porcentual 11 45 7" xfId="11438"/>
    <cellStyle name="Porcentual 11 45 7 2" xfId="11439"/>
    <cellStyle name="Porcentual 11 45 8" xfId="11440"/>
    <cellStyle name="Porcentual 11 45 8 2" xfId="11441"/>
    <cellStyle name="Porcentual 11 45 9" xfId="11442"/>
    <cellStyle name="Porcentual 11 45 9 2" xfId="11443"/>
    <cellStyle name="Porcentual 11 46" xfId="11444"/>
    <cellStyle name="Porcentual 11 46 10" xfId="11445"/>
    <cellStyle name="Porcentual 11 46 10 2" xfId="11446"/>
    <cellStyle name="Porcentual 11 46 11" xfId="11447"/>
    <cellStyle name="Porcentual 11 46 2" xfId="11448"/>
    <cellStyle name="Porcentual 11 46 2 2" xfId="11449"/>
    <cellStyle name="Porcentual 11 46 3" xfId="11450"/>
    <cellStyle name="Porcentual 11 46 3 2" xfId="11451"/>
    <cellStyle name="Porcentual 11 46 4" xfId="11452"/>
    <cellStyle name="Porcentual 11 46 4 2" xfId="11453"/>
    <cellStyle name="Porcentual 11 46 5" xfId="11454"/>
    <cellStyle name="Porcentual 11 46 5 2" xfId="11455"/>
    <cellStyle name="Porcentual 11 46 6" xfId="11456"/>
    <cellStyle name="Porcentual 11 46 6 2" xfId="11457"/>
    <cellStyle name="Porcentual 11 46 7" xfId="11458"/>
    <cellStyle name="Porcentual 11 46 7 2" xfId="11459"/>
    <cellStyle name="Porcentual 11 46 8" xfId="11460"/>
    <cellStyle name="Porcentual 11 46 8 2" xfId="11461"/>
    <cellStyle name="Porcentual 11 46 9" xfId="11462"/>
    <cellStyle name="Porcentual 11 46 9 2" xfId="11463"/>
    <cellStyle name="Porcentual 11 47" xfId="11464"/>
    <cellStyle name="Porcentual 11 47 10" xfId="11465"/>
    <cellStyle name="Porcentual 11 47 10 2" xfId="11466"/>
    <cellStyle name="Porcentual 11 47 11" xfId="11467"/>
    <cellStyle name="Porcentual 11 47 2" xfId="11468"/>
    <cellStyle name="Porcentual 11 47 2 2" xfId="11469"/>
    <cellStyle name="Porcentual 11 47 3" xfId="11470"/>
    <cellStyle name="Porcentual 11 47 3 2" xfId="11471"/>
    <cellStyle name="Porcentual 11 47 4" xfId="11472"/>
    <cellStyle name="Porcentual 11 47 4 2" xfId="11473"/>
    <cellStyle name="Porcentual 11 47 5" xfId="11474"/>
    <cellStyle name="Porcentual 11 47 5 2" xfId="11475"/>
    <cellStyle name="Porcentual 11 47 6" xfId="11476"/>
    <cellStyle name="Porcentual 11 47 6 2" xfId="11477"/>
    <cellStyle name="Porcentual 11 47 7" xfId="11478"/>
    <cellStyle name="Porcentual 11 47 7 2" xfId="11479"/>
    <cellStyle name="Porcentual 11 47 8" xfId="11480"/>
    <cellStyle name="Porcentual 11 47 8 2" xfId="11481"/>
    <cellStyle name="Porcentual 11 47 9" xfId="11482"/>
    <cellStyle name="Porcentual 11 47 9 2" xfId="11483"/>
    <cellStyle name="Porcentual 11 48" xfId="11484"/>
    <cellStyle name="Porcentual 11 48 10" xfId="11485"/>
    <cellStyle name="Porcentual 11 48 10 2" xfId="11486"/>
    <cellStyle name="Porcentual 11 48 11" xfId="11487"/>
    <cellStyle name="Porcentual 11 48 2" xfId="11488"/>
    <cellStyle name="Porcentual 11 48 2 2" xfId="11489"/>
    <cellStyle name="Porcentual 11 48 3" xfId="11490"/>
    <cellStyle name="Porcentual 11 48 3 2" xfId="11491"/>
    <cellStyle name="Porcentual 11 48 4" xfId="11492"/>
    <cellStyle name="Porcentual 11 48 4 2" xfId="11493"/>
    <cellStyle name="Porcentual 11 48 5" xfId="11494"/>
    <cellStyle name="Porcentual 11 48 5 2" xfId="11495"/>
    <cellStyle name="Porcentual 11 48 6" xfId="11496"/>
    <cellStyle name="Porcentual 11 48 6 2" xfId="11497"/>
    <cellStyle name="Porcentual 11 48 7" xfId="11498"/>
    <cellStyle name="Porcentual 11 48 7 2" xfId="11499"/>
    <cellStyle name="Porcentual 11 48 8" xfId="11500"/>
    <cellStyle name="Porcentual 11 48 8 2" xfId="11501"/>
    <cellStyle name="Porcentual 11 48 9" xfId="11502"/>
    <cellStyle name="Porcentual 11 48 9 2" xfId="11503"/>
    <cellStyle name="Porcentual 11 49" xfId="11504"/>
    <cellStyle name="Porcentual 11 49 10" xfId="11505"/>
    <cellStyle name="Porcentual 11 49 10 2" xfId="11506"/>
    <cellStyle name="Porcentual 11 49 11" xfId="11507"/>
    <cellStyle name="Porcentual 11 49 2" xfId="11508"/>
    <cellStyle name="Porcentual 11 49 2 2" xfId="11509"/>
    <cellStyle name="Porcentual 11 49 3" xfId="11510"/>
    <cellStyle name="Porcentual 11 49 3 2" xfId="11511"/>
    <cellStyle name="Porcentual 11 49 4" xfId="11512"/>
    <cellStyle name="Porcentual 11 49 4 2" xfId="11513"/>
    <cellStyle name="Porcentual 11 49 5" xfId="11514"/>
    <cellStyle name="Porcentual 11 49 5 2" xfId="11515"/>
    <cellStyle name="Porcentual 11 49 6" xfId="11516"/>
    <cellStyle name="Porcentual 11 49 6 2" xfId="11517"/>
    <cellStyle name="Porcentual 11 49 7" xfId="11518"/>
    <cellStyle name="Porcentual 11 49 7 2" xfId="11519"/>
    <cellStyle name="Porcentual 11 49 8" xfId="11520"/>
    <cellStyle name="Porcentual 11 49 8 2" xfId="11521"/>
    <cellStyle name="Porcentual 11 49 9" xfId="11522"/>
    <cellStyle name="Porcentual 11 49 9 2" xfId="11523"/>
    <cellStyle name="Porcentual 11 5" xfId="11524"/>
    <cellStyle name="Porcentual 11 5 10" xfId="11525"/>
    <cellStyle name="Porcentual 11 5 10 2" xfId="11526"/>
    <cellStyle name="Porcentual 11 5 11" xfId="11527"/>
    <cellStyle name="Porcentual 11 5 2" xfId="11528"/>
    <cellStyle name="Porcentual 11 5 2 2" xfId="11529"/>
    <cellStyle name="Porcentual 11 5 3" xfId="11530"/>
    <cellStyle name="Porcentual 11 5 3 2" xfId="11531"/>
    <cellStyle name="Porcentual 11 5 4" xfId="11532"/>
    <cellStyle name="Porcentual 11 5 4 2" xfId="11533"/>
    <cellStyle name="Porcentual 11 5 5" xfId="11534"/>
    <cellStyle name="Porcentual 11 5 5 2" xfId="11535"/>
    <cellStyle name="Porcentual 11 5 6" xfId="11536"/>
    <cellStyle name="Porcentual 11 5 6 2" xfId="11537"/>
    <cellStyle name="Porcentual 11 5 7" xfId="11538"/>
    <cellStyle name="Porcentual 11 5 7 2" xfId="11539"/>
    <cellStyle name="Porcentual 11 5 8" xfId="11540"/>
    <cellStyle name="Porcentual 11 5 8 2" xfId="11541"/>
    <cellStyle name="Porcentual 11 5 9" xfId="11542"/>
    <cellStyle name="Porcentual 11 5 9 2" xfId="11543"/>
    <cellStyle name="Porcentual 11 50" xfId="11544"/>
    <cellStyle name="Porcentual 11 50 10" xfId="11545"/>
    <cellStyle name="Porcentual 11 50 10 2" xfId="11546"/>
    <cellStyle name="Porcentual 11 50 11" xfId="11547"/>
    <cellStyle name="Porcentual 11 50 2" xfId="11548"/>
    <cellStyle name="Porcentual 11 50 2 2" xfId="11549"/>
    <cellStyle name="Porcentual 11 50 3" xfId="11550"/>
    <cellStyle name="Porcentual 11 50 3 2" xfId="11551"/>
    <cellStyle name="Porcentual 11 50 4" xfId="11552"/>
    <cellStyle name="Porcentual 11 50 4 2" xfId="11553"/>
    <cellStyle name="Porcentual 11 50 5" xfId="11554"/>
    <cellStyle name="Porcentual 11 50 5 2" xfId="11555"/>
    <cellStyle name="Porcentual 11 50 6" xfId="11556"/>
    <cellStyle name="Porcentual 11 50 6 2" xfId="11557"/>
    <cellStyle name="Porcentual 11 50 7" xfId="11558"/>
    <cellStyle name="Porcentual 11 50 7 2" xfId="11559"/>
    <cellStyle name="Porcentual 11 50 8" xfId="11560"/>
    <cellStyle name="Porcentual 11 50 8 2" xfId="11561"/>
    <cellStyle name="Porcentual 11 50 9" xfId="11562"/>
    <cellStyle name="Porcentual 11 50 9 2" xfId="11563"/>
    <cellStyle name="Porcentual 11 51" xfId="11564"/>
    <cellStyle name="Porcentual 11 51 10" xfId="11565"/>
    <cellStyle name="Porcentual 11 51 10 2" xfId="11566"/>
    <cellStyle name="Porcentual 11 51 11" xfId="11567"/>
    <cellStyle name="Porcentual 11 51 2" xfId="11568"/>
    <cellStyle name="Porcentual 11 51 2 2" xfId="11569"/>
    <cellStyle name="Porcentual 11 51 3" xfId="11570"/>
    <cellStyle name="Porcentual 11 51 3 2" xfId="11571"/>
    <cellStyle name="Porcentual 11 51 4" xfId="11572"/>
    <cellStyle name="Porcentual 11 51 4 2" xfId="11573"/>
    <cellStyle name="Porcentual 11 51 5" xfId="11574"/>
    <cellStyle name="Porcentual 11 51 5 2" xfId="11575"/>
    <cellStyle name="Porcentual 11 51 6" xfId="11576"/>
    <cellStyle name="Porcentual 11 51 6 2" xfId="11577"/>
    <cellStyle name="Porcentual 11 51 7" xfId="11578"/>
    <cellStyle name="Porcentual 11 51 7 2" xfId="11579"/>
    <cellStyle name="Porcentual 11 51 8" xfId="11580"/>
    <cellStyle name="Porcentual 11 51 8 2" xfId="11581"/>
    <cellStyle name="Porcentual 11 51 9" xfId="11582"/>
    <cellStyle name="Porcentual 11 51 9 2" xfId="11583"/>
    <cellStyle name="Porcentual 11 52" xfId="11584"/>
    <cellStyle name="Porcentual 11 52 10" xfId="11585"/>
    <cellStyle name="Porcentual 11 52 10 2" xfId="11586"/>
    <cellStyle name="Porcentual 11 52 11" xfId="11587"/>
    <cellStyle name="Porcentual 11 52 2" xfId="11588"/>
    <cellStyle name="Porcentual 11 52 2 2" xfId="11589"/>
    <cellStyle name="Porcentual 11 52 3" xfId="11590"/>
    <cellStyle name="Porcentual 11 52 3 2" xfId="11591"/>
    <cellStyle name="Porcentual 11 52 4" xfId="11592"/>
    <cellStyle name="Porcentual 11 52 4 2" xfId="11593"/>
    <cellStyle name="Porcentual 11 52 5" xfId="11594"/>
    <cellStyle name="Porcentual 11 52 5 2" xfId="11595"/>
    <cellStyle name="Porcentual 11 52 6" xfId="11596"/>
    <cellStyle name="Porcentual 11 52 6 2" xfId="11597"/>
    <cellStyle name="Porcentual 11 52 7" xfId="11598"/>
    <cellStyle name="Porcentual 11 52 7 2" xfId="11599"/>
    <cellStyle name="Porcentual 11 52 8" xfId="11600"/>
    <cellStyle name="Porcentual 11 52 8 2" xfId="11601"/>
    <cellStyle name="Porcentual 11 52 9" xfId="11602"/>
    <cellStyle name="Porcentual 11 52 9 2" xfId="11603"/>
    <cellStyle name="Porcentual 11 53" xfId="11604"/>
    <cellStyle name="Porcentual 11 53 10" xfId="11605"/>
    <cellStyle name="Porcentual 11 53 10 2" xfId="11606"/>
    <cellStyle name="Porcentual 11 53 11" xfId="11607"/>
    <cellStyle name="Porcentual 11 53 2" xfId="11608"/>
    <cellStyle name="Porcentual 11 53 2 2" xfId="11609"/>
    <cellStyle name="Porcentual 11 53 3" xfId="11610"/>
    <cellStyle name="Porcentual 11 53 3 2" xfId="11611"/>
    <cellStyle name="Porcentual 11 53 4" xfId="11612"/>
    <cellStyle name="Porcentual 11 53 4 2" xfId="11613"/>
    <cellStyle name="Porcentual 11 53 5" xfId="11614"/>
    <cellStyle name="Porcentual 11 53 5 2" xfId="11615"/>
    <cellStyle name="Porcentual 11 53 6" xfId="11616"/>
    <cellStyle name="Porcentual 11 53 6 2" xfId="11617"/>
    <cellStyle name="Porcentual 11 53 7" xfId="11618"/>
    <cellStyle name="Porcentual 11 53 7 2" xfId="11619"/>
    <cellStyle name="Porcentual 11 53 8" xfId="11620"/>
    <cellStyle name="Porcentual 11 53 8 2" xfId="11621"/>
    <cellStyle name="Porcentual 11 53 9" xfId="11622"/>
    <cellStyle name="Porcentual 11 53 9 2" xfId="11623"/>
    <cellStyle name="Porcentual 11 54" xfId="11624"/>
    <cellStyle name="Porcentual 11 54 10" xfId="11625"/>
    <cellStyle name="Porcentual 11 54 10 2" xfId="11626"/>
    <cellStyle name="Porcentual 11 54 11" xfId="11627"/>
    <cellStyle name="Porcentual 11 54 2" xfId="11628"/>
    <cellStyle name="Porcentual 11 54 2 2" xfId="11629"/>
    <cellStyle name="Porcentual 11 54 3" xfId="11630"/>
    <cellStyle name="Porcentual 11 54 3 2" xfId="11631"/>
    <cellStyle name="Porcentual 11 54 4" xfId="11632"/>
    <cellStyle name="Porcentual 11 54 4 2" xfId="11633"/>
    <cellStyle name="Porcentual 11 54 5" xfId="11634"/>
    <cellStyle name="Porcentual 11 54 5 2" xfId="11635"/>
    <cellStyle name="Porcentual 11 54 6" xfId="11636"/>
    <cellStyle name="Porcentual 11 54 6 2" xfId="11637"/>
    <cellStyle name="Porcentual 11 54 7" xfId="11638"/>
    <cellStyle name="Porcentual 11 54 7 2" xfId="11639"/>
    <cellStyle name="Porcentual 11 54 8" xfId="11640"/>
    <cellStyle name="Porcentual 11 54 8 2" xfId="11641"/>
    <cellStyle name="Porcentual 11 54 9" xfId="11642"/>
    <cellStyle name="Porcentual 11 54 9 2" xfId="11643"/>
    <cellStyle name="Porcentual 11 55" xfId="11644"/>
    <cellStyle name="Porcentual 11 55 10" xfId="11645"/>
    <cellStyle name="Porcentual 11 55 10 2" xfId="11646"/>
    <cellStyle name="Porcentual 11 55 11" xfId="11647"/>
    <cellStyle name="Porcentual 11 55 2" xfId="11648"/>
    <cellStyle name="Porcentual 11 55 2 2" xfId="11649"/>
    <cellStyle name="Porcentual 11 55 3" xfId="11650"/>
    <cellStyle name="Porcentual 11 55 3 2" xfId="11651"/>
    <cellStyle name="Porcentual 11 55 4" xfId="11652"/>
    <cellStyle name="Porcentual 11 55 4 2" xfId="11653"/>
    <cellStyle name="Porcentual 11 55 5" xfId="11654"/>
    <cellStyle name="Porcentual 11 55 5 2" xfId="11655"/>
    <cellStyle name="Porcentual 11 55 6" xfId="11656"/>
    <cellStyle name="Porcentual 11 55 6 2" xfId="11657"/>
    <cellStyle name="Porcentual 11 55 7" xfId="11658"/>
    <cellStyle name="Porcentual 11 55 7 2" xfId="11659"/>
    <cellStyle name="Porcentual 11 55 8" xfId="11660"/>
    <cellStyle name="Porcentual 11 55 8 2" xfId="11661"/>
    <cellStyle name="Porcentual 11 55 9" xfId="11662"/>
    <cellStyle name="Porcentual 11 55 9 2" xfId="11663"/>
    <cellStyle name="Porcentual 11 56" xfId="11664"/>
    <cellStyle name="Porcentual 11 56 10" xfId="11665"/>
    <cellStyle name="Porcentual 11 56 10 2" xfId="11666"/>
    <cellStyle name="Porcentual 11 56 11" xfId="11667"/>
    <cellStyle name="Porcentual 11 56 2" xfId="11668"/>
    <cellStyle name="Porcentual 11 56 2 2" xfId="11669"/>
    <cellStyle name="Porcentual 11 56 3" xfId="11670"/>
    <cellStyle name="Porcentual 11 56 3 2" xfId="11671"/>
    <cellStyle name="Porcentual 11 56 4" xfId="11672"/>
    <cellStyle name="Porcentual 11 56 4 2" xfId="11673"/>
    <cellStyle name="Porcentual 11 56 5" xfId="11674"/>
    <cellStyle name="Porcentual 11 56 5 2" xfId="11675"/>
    <cellStyle name="Porcentual 11 56 6" xfId="11676"/>
    <cellStyle name="Porcentual 11 56 6 2" xfId="11677"/>
    <cellStyle name="Porcentual 11 56 7" xfId="11678"/>
    <cellStyle name="Porcentual 11 56 7 2" xfId="11679"/>
    <cellStyle name="Porcentual 11 56 8" xfId="11680"/>
    <cellStyle name="Porcentual 11 56 8 2" xfId="11681"/>
    <cellStyle name="Porcentual 11 56 9" xfId="11682"/>
    <cellStyle name="Porcentual 11 56 9 2" xfId="11683"/>
    <cellStyle name="Porcentual 11 57" xfId="11684"/>
    <cellStyle name="Porcentual 11 57 10" xfId="11685"/>
    <cellStyle name="Porcentual 11 57 10 2" xfId="11686"/>
    <cellStyle name="Porcentual 11 57 11" xfId="11687"/>
    <cellStyle name="Porcentual 11 57 2" xfId="11688"/>
    <cellStyle name="Porcentual 11 57 2 2" xfId="11689"/>
    <cellStyle name="Porcentual 11 57 3" xfId="11690"/>
    <cellStyle name="Porcentual 11 57 3 2" xfId="11691"/>
    <cellStyle name="Porcentual 11 57 4" xfId="11692"/>
    <cellStyle name="Porcentual 11 57 4 2" xfId="11693"/>
    <cellStyle name="Porcentual 11 57 5" xfId="11694"/>
    <cellStyle name="Porcentual 11 57 5 2" xfId="11695"/>
    <cellStyle name="Porcentual 11 57 6" xfId="11696"/>
    <cellStyle name="Porcentual 11 57 6 2" xfId="11697"/>
    <cellStyle name="Porcentual 11 57 7" xfId="11698"/>
    <cellStyle name="Porcentual 11 57 7 2" xfId="11699"/>
    <cellStyle name="Porcentual 11 57 8" xfId="11700"/>
    <cellStyle name="Porcentual 11 57 8 2" xfId="11701"/>
    <cellStyle name="Porcentual 11 57 9" xfId="11702"/>
    <cellStyle name="Porcentual 11 57 9 2" xfId="11703"/>
    <cellStyle name="Porcentual 11 58" xfId="11704"/>
    <cellStyle name="Porcentual 11 58 10" xfId="11705"/>
    <cellStyle name="Porcentual 11 58 10 2" xfId="11706"/>
    <cellStyle name="Porcentual 11 58 11" xfId="11707"/>
    <cellStyle name="Porcentual 11 58 2" xfId="11708"/>
    <cellStyle name="Porcentual 11 58 2 2" xfId="11709"/>
    <cellStyle name="Porcentual 11 58 3" xfId="11710"/>
    <cellStyle name="Porcentual 11 58 3 2" xfId="11711"/>
    <cellStyle name="Porcentual 11 58 4" xfId="11712"/>
    <cellStyle name="Porcentual 11 58 4 2" xfId="11713"/>
    <cellStyle name="Porcentual 11 58 5" xfId="11714"/>
    <cellStyle name="Porcentual 11 58 5 2" xfId="11715"/>
    <cellStyle name="Porcentual 11 58 6" xfId="11716"/>
    <cellStyle name="Porcentual 11 58 6 2" xfId="11717"/>
    <cellStyle name="Porcentual 11 58 7" xfId="11718"/>
    <cellStyle name="Porcentual 11 58 7 2" xfId="11719"/>
    <cellStyle name="Porcentual 11 58 8" xfId="11720"/>
    <cellStyle name="Porcentual 11 58 8 2" xfId="11721"/>
    <cellStyle name="Porcentual 11 58 9" xfId="11722"/>
    <cellStyle name="Porcentual 11 58 9 2" xfId="11723"/>
    <cellStyle name="Porcentual 11 59" xfId="11724"/>
    <cellStyle name="Porcentual 11 59 10" xfId="11725"/>
    <cellStyle name="Porcentual 11 59 10 2" xfId="11726"/>
    <cellStyle name="Porcentual 11 59 11" xfId="11727"/>
    <cellStyle name="Porcentual 11 59 2" xfId="11728"/>
    <cellStyle name="Porcentual 11 59 2 2" xfId="11729"/>
    <cellStyle name="Porcentual 11 59 3" xfId="11730"/>
    <cellStyle name="Porcentual 11 59 3 2" xfId="11731"/>
    <cellStyle name="Porcentual 11 59 4" xfId="11732"/>
    <cellStyle name="Porcentual 11 59 4 2" xfId="11733"/>
    <cellStyle name="Porcentual 11 59 5" xfId="11734"/>
    <cellStyle name="Porcentual 11 59 5 2" xfId="11735"/>
    <cellStyle name="Porcentual 11 59 6" xfId="11736"/>
    <cellStyle name="Porcentual 11 59 6 2" xfId="11737"/>
    <cellStyle name="Porcentual 11 59 7" xfId="11738"/>
    <cellStyle name="Porcentual 11 59 7 2" xfId="11739"/>
    <cellStyle name="Porcentual 11 59 8" xfId="11740"/>
    <cellStyle name="Porcentual 11 59 8 2" xfId="11741"/>
    <cellStyle name="Porcentual 11 59 9" xfId="11742"/>
    <cellStyle name="Porcentual 11 59 9 2" xfId="11743"/>
    <cellStyle name="Porcentual 11 6" xfId="11744"/>
    <cellStyle name="Porcentual 11 6 10" xfId="11745"/>
    <cellStyle name="Porcentual 11 6 10 2" xfId="11746"/>
    <cellStyle name="Porcentual 11 6 11" xfId="11747"/>
    <cellStyle name="Porcentual 11 6 2" xfId="11748"/>
    <cellStyle name="Porcentual 11 6 2 2" xfId="11749"/>
    <cellStyle name="Porcentual 11 6 3" xfId="11750"/>
    <cellStyle name="Porcentual 11 6 3 2" xfId="11751"/>
    <cellStyle name="Porcentual 11 6 4" xfId="11752"/>
    <cellStyle name="Porcentual 11 6 4 2" xfId="11753"/>
    <cellStyle name="Porcentual 11 6 5" xfId="11754"/>
    <cellStyle name="Porcentual 11 6 5 2" xfId="11755"/>
    <cellStyle name="Porcentual 11 6 6" xfId="11756"/>
    <cellStyle name="Porcentual 11 6 6 2" xfId="11757"/>
    <cellStyle name="Porcentual 11 6 7" xfId="11758"/>
    <cellStyle name="Porcentual 11 6 7 2" xfId="11759"/>
    <cellStyle name="Porcentual 11 6 8" xfId="11760"/>
    <cellStyle name="Porcentual 11 6 8 2" xfId="11761"/>
    <cellStyle name="Porcentual 11 6 9" xfId="11762"/>
    <cellStyle name="Porcentual 11 6 9 2" xfId="11763"/>
    <cellStyle name="Porcentual 11 60" xfId="11764"/>
    <cellStyle name="Porcentual 11 60 10" xfId="11765"/>
    <cellStyle name="Porcentual 11 60 10 2" xfId="11766"/>
    <cellStyle name="Porcentual 11 60 11" xfId="11767"/>
    <cellStyle name="Porcentual 11 60 2" xfId="11768"/>
    <cellStyle name="Porcentual 11 60 2 2" xfId="11769"/>
    <cellStyle name="Porcentual 11 60 3" xfId="11770"/>
    <cellStyle name="Porcentual 11 60 3 2" xfId="11771"/>
    <cellStyle name="Porcentual 11 60 4" xfId="11772"/>
    <cellStyle name="Porcentual 11 60 4 2" xfId="11773"/>
    <cellStyle name="Porcentual 11 60 5" xfId="11774"/>
    <cellStyle name="Porcentual 11 60 5 2" xfId="11775"/>
    <cellStyle name="Porcentual 11 60 6" xfId="11776"/>
    <cellStyle name="Porcentual 11 60 6 2" xfId="11777"/>
    <cellStyle name="Porcentual 11 60 7" xfId="11778"/>
    <cellStyle name="Porcentual 11 60 7 2" xfId="11779"/>
    <cellStyle name="Porcentual 11 60 8" xfId="11780"/>
    <cellStyle name="Porcentual 11 60 8 2" xfId="11781"/>
    <cellStyle name="Porcentual 11 60 9" xfId="11782"/>
    <cellStyle name="Porcentual 11 60 9 2" xfId="11783"/>
    <cellStyle name="Porcentual 11 61" xfId="11784"/>
    <cellStyle name="Porcentual 11 61 10" xfId="11785"/>
    <cellStyle name="Porcentual 11 61 10 2" xfId="11786"/>
    <cellStyle name="Porcentual 11 61 11" xfId="11787"/>
    <cellStyle name="Porcentual 11 61 2" xfId="11788"/>
    <cellStyle name="Porcentual 11 61 2 2" xfId="11789"/>
    <cellStyle name="Porcentual 11 61 3" xfId="11790"/>
    <cellStyle name="Porcentual 11 61 3 2" xfId="11791"/>
    <cellStyle name="Porcentual 11 61 4" xfId="11792"/>
    <cellStyle name="Porcentual 11 61 4 2" xfId="11793"/>
    <cellStyle name="Porcentual 11 61 5" xfId="11794"/>
    <cellStyle name="Porcentual 11 61 5 2" xfId="11795"/>
    <cellStyle name="Porcentual 11 61 6" xfId="11796"/>
    <cellStyle name="Porcentual 11 61 6 2" xfId="11797"/>
    <cellStyle name="Porcentual 11 61 7" xfId="11798"/>
    <cellStyle name="Porcentual 11 61 7 2" xfId="11799"/>
    <cellStyle name="Porcentual 11 61 8" xfId="11800"/>
    <cellStyle name="Porcentual 11 61 8 2" xfId="11801"/>
    <cellStyle name="Porcentual 11 61 9" xfId="11802"/>
    <cellStyle name="Porcentual 11 61 9 2" xfId="11803"/>
    <cellStyle name="Porcentual 11 62" xfId="11804"/>
    <cellStyle name="Porcentual 11 62 10" xfId="11805"/>
    <cellStyle name="Porcentual 11 62 10 2" xfId="11806"/>
    <cellStyle name="Porcentual 11 62 11" xfId="11807"/>
    <cellStyle name="Porcentual 11 62 2" xfId="11808"/>
    <cellStyle name="Porcentual 11 62 2 2" xfId="11809"/>
    <cellStyle name="Porcentual 11 62 3" xfId="11810"/>
    <cellStyle name="Porcentual 11 62 3 2" xfId="11811"/>
    <cellStyle name="Porcentual 11 62 4" xfId="11812"/>
    <cellStyle name="Porcentual 11 62 4 2" xfId="11813"/>
    <cellStyle name="Porcentual 11 62 5" xfId="11814"/>
    <cellStyle name="Porcentual 11 62 5 2" xfId="11815"/>
    <cellStyle name="Porcentual 11 62 6" xfId="11816"/>
    <cellStyle name="Porcentual 11 62 6 2" xfId="11817"/>
    <cellStyle name="Porcentual 11 62 7" xfId="11818"/>
    <cellStyle name="Porcentual 11 62 7 2" xfId="11819"/>
    <cellStyle name="Porcentual 11 62 8" xfId="11820"/>
    <cellStyle name="Porcentual 11 62 8 2" xfId="11821"/>
    <cellStyle name="Porcentual 11 62 9" xfId="11822"/>
    <cellStyle name="Porcentual 11 62 9 2" xfId="11823"/>
    <cellStyle name="Porcentual 11 63" xfId="11824"/>
    <cellStyle name="Porcentual 11 63 10" xfId="11825"/>
    <cellStyle name="Porcentual 11 63 10 2" xfId="11826"/>
    <cellStyle name="Porcentual 11 63 11" xfId="11827"/>
    <cellStyle name="Porcentual 11 63 2" xfId="11828"/>
    <cellStyle name="Porcentual 11 63 2 2" xfId="11829"/>
    <cellStyle name="Porcentual 11 63 3" xfId="11830"/>
    <cellStyle name="Porcentual 11 63 3 2" xfId="11831"/>
    <cellStyle name="Porcentual 11 63 4" xfId="11832"/>
    <cellStyle name="Porcentual 11 63 4 2" xfId="11833"/>
    <cellStyle name="Porcentual 11 63 5" xfId="11834"/>
    <cellStyle name="Porcentual 11 63 5 2" xfId="11835"/>
    <cellStyle name="Porcentual 11 63 6" xfId="11836"/>
    <cellStyle name="Porcentual 11 63 6 2" xfId="11837"/>
    <cellStyle name="Porcentual 11 63 7" xfId="11838"/>
    <cellStyle name="Porcentual 11 63 7 2" xfId="11839"/>
    <cellStyle name="Porcentual 11 63 8" xfId="11840"/>
    <cellStyle name="Porcentual 11 63 8 2" xfId="11841"/>
    <cellStyle name="Porcentual 11 63 9" xfId="11842"/>
    <cellStyle name="Porcentual 11 63 9 2" xfId="11843"/>
    <cellStyle name="Porcentual 11 64" xfId="11844"/>
    <cellStyle name="Porcentual 11 64 10" xfId="11845"/>
    <cellStyle name="Porcentual 11 64 10 2" xfId="11846"/>
    <cellStyle name="Porcentual 11 64 11" xfId="11847"/>
    <cellStyle name="Porcentual 11 64 2" xfId="11848"/>
    <cellStyle name="Porcentual 11 64 2 2" xfId="11849"/>
    <cellStyle name="Porcentual 11 64 3" xfId="11850"/>
    <cellStyle name="Porcentual 11 64 3 2" xfId="11851"/>
    <cellStyle name="Porcentual 11 64 4" xfId="11852"/>
    <cellStyle name="Porcentual 11 64 4 2" xfId="11853"/>
    <cellStyle name="Porcentual 11 64 5" xfId="11854"/>
    <cellStyle name="Porcentual 11 64 5 2" xfId="11855"/>
    <cellStyle name="Porcentual 11 64 6" xfId="11856"/>
    <cellStyle name="Porcentual 11 64 6 2" xfId="11857"/>
    <cellStyle name="Porcentual 11 64 7" xfId="11858"/>
    <cellStyle name="Porcentual 11 64 7 2" xfId="11859"/>
    <cellStyle name="Porcentual 11 64 8" xfId="11860"/>
    <cellStyle name="Porcentual 11 64 8 2" xfId="11861"/>
    <cellStyle name="Porcentual 11 64 9" xfId="11862"/>
    <cellStyle name="Porcentual 11 64 9 2" xfId="11863"/>
    <cellStyle name="Porcentual 11 65" xfId="11864"/>
    <cellStyle name="Porcentual 11 65 10" xfId="11865"/>
    <cellStyle name="Porcentual 11 65 10 2" xfId="11866"/>
    <cellStyle name="Porcentual 11 65 11" xfId="11867"/>
    <cellStyle name="Porcentual 11 65 2" xfId="11868"/>
    <cellStyle name="Porcentual 11 65 2 2" xfId="11869"/>
    <cellStyle name="Porcentual 11 65 3" xfId="11870"/>
    <cellStyle name="Porcentual 11 65 3 2" xfId="11871"/>
    <cellStyle name="Porcentual 11 65 4" xfId="11872"/>
    <cellStyle name="Porcentual 11 65 4 2" xfId="11873"/>
    <cellStyle name="Porcentual 11 65 5" xfId="11874"/>
    <cellStyle name="Porcentual 11 65 5 2" xfId="11875"/>
    <cellStyle name="Porcentual 11 65 6" xfId="11876"/>
    <cellStyle name="Porcentual 11 65 6 2" xfId="11877"/>
    <cellStyle name="Porcentual 11 65 7" xfId="11878"/>
    <cellStyle name="Porcentual 11 65 7 2" xfId="11879"/>
    <cellStyle name="Porcentual 11 65 8" xfId="11880"/>
    <cellStyle name="Porcentual 11 65 8 2" xfId="11881"/>
    <cellStyle name="Porcentual 11 65 9" xfId="11882"/>
    <cellStyle name="Porcentual 11 65 9 2" xfId="11883"/>
    <cellStyle name="Porcentual 11 66" xfId="11884"/>
    <cellStyle name="Porcentual 11 66 10" xfId="11885"/>
    <cellStyle name="Porcentual 11 66 10 2" xfId="11886"/>
    <cellStyle name="Porcentual 11 66 11" xfId="11887"/>
    <cellStyle name="Porcentual 11 66 2" xfId="11888"/>
    <cellStyle name="Porcentual 11 66 2 2" xfId="11889"/>
    <cellStyle name="Porcentual 11 66 3" xfId="11890"/>
    <cellStyle name="Porcentual 11 66 3 2" xfId="11891"/>
    <cellStyle name="Porcentual 11 66 4" xfId="11892"/>
    <cellStyle name="Porcentual 11 66 4 2" xfId="11893"/>
    <cellStyle name="Porcentual 11 66 5" xfId="11894"/>
    <cellStyle name="Porcentual 11 66 5 2" xfId="11895"/>
    <cellStyle name="Porcentual 11 66 6" xfId="11896"/>
    <cellStyle name="Porcentual 11 66 6 2" xfId="11897"/>
    <cellStyle name="Porcentual 11 66 7" xfId="11898"/>
    <cellStyle name="Porcentual 11 66 7 2" xfId="11899"/>
    <cellStyle name="Porcentual 11 66 8" xfId="11900"/>
    <cellStyle name="Porcentual 11 66 8 2" xfId="11901"/>
    <cellStyle name="Porcentual 11 66 9" xfId="11902"/>
    <cellStyle name="Porcentual 11 66 9 2" xfId="11903"/>
    <cellStyle name="Porcentual 11 67" xfId="11904"/>
    <cellStyle name="Porcentual 11 67 10" xfId="11905"/>
    <cellStyle name="Porcentual 11 67 10 2" xfId="11906"/>
    <cellStyle name="Porcentual 11 67 11" xfId="11907"/>
    <cellStyle name="Porcentual 11 67 2" xfId="11908"/>
    <cellStyle name="Porcentual 11 67 2 2" xfId="11909"/>
    <cellStyle name="Porcentual 11 67 3" xfId="11910"/>
    <cellStyle name="Porcentual 11 67 3 2" xfId="11911"/>
    <cellStyle name="Porcentual 11 67 4" xfId="11912"/>
    <cellStyle name="Porcentual 11 67 4 2" xfId="11913"/>
    <cellStyle name="Porcentual 11 67 5" xfId="11914"/>
    <cellStyle name="Porcentual 11 67 5 2" xfId="11915"/>
    <cellStyle name="Porcentual 11 67 6" xfId="11916"/>
    <cellStyle name="Porcentual 11 67 6 2" xfId="11917"/>
    <cellStyle name="Porcentual 11 67 7" xfId="11918"/>
    <cellStyle name="Porcentual 11 67 7 2" xfId="11919"/>
    <cellStyle name="Porcentual 11 67 8" xfId="11920"/>
    <cellStyle name="Porcentual 11 67 8 2" xfId="11921"/>
    <cellStyle name="Porcentual 11 67 9" xfId="11922"/>
    <cellStyle name="Porcentual 11 67 9 2" xfId="11923"/>
    <cellStyle name="Porcentual 11 68" xfId="11924"/>
    <cellStyle name="Porcentual 11 68 10" xfId="11925"/>
    <cellStyle name="Porcentual 11 68 10 2" xfId="11926"/>
    <cellStyle name="Porcentual 11 68 11" xfId="11927"/>
    <cellStyle name="Porcentual 11 68 2" xfId="11928"/>
    <cellStyle name="Porcentual 11 68 2 2" xfId="11929"/>
    <cellStyle name="Porcentual 11 68 3" xfId="11930"/>
    <cellStyle name="Porcentual 11 68 3 2" xfId="11931"/>
    <cellStyle name="Porcentual 11 68 4" xfId="11932"/>
    <cellStyle name="Porcentual 11 68 4 2" xfId="11933"/>
    <cellStyle name="Porcentual 11 68 5" xfId="11934"/>
    <cellStyle name="Porcentual 11 68 5 2" xfId="11935"/>
    <cellStyle name="Porcentual 11 68 6" xfId="11936"/>
    <cellStyle name="Porcentual 11 68 6 2" xfId="11937"/>
    <cellStyle name="Porcentual 11 68 7" xfId="11938"/>
    <cellStyle name="Porcentual 11 68 7 2" xfId="11939"/>
    <cellStyle name="Porcentual 11 68 8" xfId="11940"/>
    <cellStyle name="Porcentual 11 68 8 2" xfId="11941"/>
    <cellStyle name="Porcentual 11 68 9" xfId="11942"/>
    <cellStyle name="Porcentual 11 68 9 2" xfId="11943"/>
    <cellStyle name="Porcentual 11 69" xfId="11944"/>
    <cellStyle name="Porcentual 11 69 10" xfId="11945"/>
    <cellStyle name="Porcentual 11 69 10 2" xfId="11946"/>
    <cellStyle name="Porcentual 11 69 11" xfId="11947"/>
    <cellStyle name="Porcentual 11 69 2" xfId="11948"/>
    <cellStyle name="Porcentual 11 69 2 2" xfId="11949"/>
    <cellStyle name="Porcentual 11 69 3" xfId="11950"/>
    <cellStyle name="Porcentual 11 69 3 2" xfId="11951"/>
    <cellStyle name="Porcentual 11 69 4" xfId="11952"/>
    <cellStyle name="Porcentual 11 69 4 2" xfId="11953"/>
    <cellStyle name="Porcentual 11 69 5" xfId="11954"/>
    <cellStyle name="Porcentual 11 69 5 2" xfId="11955"/>
    <cellStyle name="Porcentual 11 69 6" xfId="11956"/>
    <cellStyle name="Porcentual 11 69 6 2" xfId="11957"/>
    <cellStyle name="Porcentual 11 69 7" xfId="11958"/>
    <cellStyle name="Porcentual 11 69 7 2" xfId="11959"/>
    <cellStyle name="Porcentual 11 69 8" xfId="11960"/>
    <cellStyle name="Porcentual 11 69 8 2" xfId="11961"/>
    <cellStyle name="Porcentual 11 69 9" xfId="11962"/>
    <cellStyle name="Porcentual 11 69 9 2" xfId="11963"/>
    <cellStyle name="Porcentual 11 7" xfId="11964"/>
    <cellStyle name="Porcentual 11 7 10" xfId="11965"/>
    <cellStyle name="Porcentual 11 7 10 2" xfId="11966"/>
    <cellStyle name="Porcentual 11 7 11" xfId="11967"/>
    <cellStyle name="Porcentual 11 7 2" xfId="11968"/>
    <cellStyle name="Porcentual 11 7 2 2" xfId="11969"/>
    <cellStyle name="Porcentual 11 7 3" xfId="11970"/>
    <cellStyle name="Porcentual 11 7 3 2" xfId="11971"/>
    <cellStyle name="Porcentual 11 7 4" xfId="11972"/>
    <cellStyle name="Porcentual 11 7 4 2" xfId="11973"/>
    <cellStyle name="Porcentual 11 7 5" xfId="11974"/>
    <cellStyle name="Porcentual 11 7 5 2" xfId="11975"/>
    <cellStyle name="Porcentual 11 7 6" xfId="11976"/>
    <cellStyle name="Porcentual 11 7 6 2" xfId="11977"/>
    <cellStyle name="Porcentual 11 7 7" xfId="11978"/>
    <cellStyle name="Porcentual 11 7 7 2" xfId="11979"/>
    <cellStyle name="Porcentual 11 7 8" xfId="11980"/>
    <cellStyle name="Porcentual 11 7 8 2" xfId="11981"/>
    <cellStyle name="Porcentual 11 7 9" xfId="11982"/>
    <cellStyle name="Porcentual 11 7 9 2" xfId="11983"/>
    <cellStyle name="Porcentual 11 70" xfId="11984"/>
    <cellStyle name="Porcentual 11 70 10" xfId="11985"/>
    <cellStyle name="Porcentual 11 70 10 2" xfId="11986"/>
    <cellStyle name="Porcentual 11 70 11" xfId="11987"/>
    <cellStyle name="Porcentual 11 70 2" xfId="11988"/>
    <cellStyle name="Porcentual 11 70 2 2" xfId="11989"/>
    <cellStyle name="Porcentual 11 70 3" xfId="11990"/>
    <cellStyle name="Porcentual 11 70 3 2" xfId="11991"/>
    <cellStyle name="Porcentual 11 70 4" xfId="11992"/>
    <cellStyle name="Porcentual 11 70 4 2" xfId="11993"/>
    <cellStyle name="Porcentual 11 70 5" xfId="11994"/>
    <cellStyle name="Porcentual 11 70 5 2" xfId="11995"/>
    <cellStyle name="Porcentual 11 70 6" xfId="11996"/>
    <cellStyle name="Porcentual 11 70 6 2" xfId="11997"/>
    <cellStyle name="Porcentual 11 70 7" xfId="11998"/>
    <cellStyle name="Porcentual 11 70 7 2" xfId="11999"/>
    <cellStyle name="Porcentual 11 70 8" xfId="12000"/>
    <cellStyle name="Porcentual 11 70 8 2" xfId="12001"/>
    <cellStyle name="Porcentual 11 70 9" xfId="12002"/>
    <cellStyle name="Porcentual 11 70 9 2" xfId="12003"/>
    <cellStyle name="Porcentual 11 71" xfId="12004"/>
    <cellStyle name="Porcentual 11 71 10" xfId="12005"/>
    <cellStyle name="Porcentual 11 71 10 2" xfId="12006"/>
    <cellStyle name="Porcentual 11 71 11" xfId="12007"/>
    <cellStyle name="Porcentual 11 71 2" xfId="12008"/>
    <cellStyle name="Porcentual 11 71 2 2" xfId="12009"/>
    <cellStyle name="Porcentual 11 71 3" xfId="12010"/>
    <cellStyle name="Porcentual 11 71 3 2" xfId="12011"/>
    <cellStyle name="Porcentual 11 71 4" xfId="12012"/>
    <cellStyle name="Porcentual 11 71 4 2" xfId="12013"/>
    <cellStyle name="Porcentual 11 71 5" xfId="12014"/>
    <cellStyle name="Porcentual 11 71 5 2" xfId="12015"/>
    <cellStyle name="Porcentual 11 71 6" xfId="12016"/>
    <cellStyle name="Porcentual 11 71 6 2" xfId="12017"/>
    <cellStyle name="Porcentual 11 71 7" xfId="12018"/>
    <cellStyle name="Porcentual 11 71 7 2" xfId="12019"/>
    <cellStyle name="Porcentual 11 71 8" xfId="12020"/>
    <cellStyle name="Porcentual 11 71 8 2" xfId="12021"/>
    <cellStyle name="Porcentual 11 71 9" xfId="12022"/>
    <cellStyle name="Porcentual 11 71 9 2" xfId="12023"/>
    <cellStyle name="Porcentual 11 72" xfId="12024"/>
    <cellStyle name="Porcentual 11 72 10" xfId="12025"/>
    <cellStyle name="Porcentual 11 72 10 2" xfId="12026"/>
    <cellStyle name="Porcentual 11 72 11" xfId="12027"/>
    <cellStyle name="Porcentual 11 72 2" xfId="12028"/>
    <cellStyle name="Porcentual 11 72 2 2" xfId="12029"/>
    <cellStyle name="Porcentual 11 72 3" xfId="12030"/>
    <cellStyle name="Porcentual 11 72 3 2" xfId="12031"/>
    <cellStyle name="Porcentual 11 72 4" xfId="12032"/>
    <cellStyle name="Porcentual 11 72 4 2" xfId="12033"/>
    <cellStyle name="Porcentual 11 72 5" xfId="12034"/>
    <cellStyle name="Porcentual 11 72 5 2" xfId="12035"/>
    <cellStyle name="Porcentual 11 72 6" xfId="12036"/>
    <cellStyle name="Porcentual 11 72 6 2" xfId="12037"/>
    <cellStyle name="Porcentual 11 72 7" xfId="12038"/>
    <cellStyle name="Porcentual 11 72 7 2" xfId="12039"/>
    <cellStyle name="Porcentual 11 72 8" xfId="12040"/>
    <cellStyle name="Porcentual 11 72 8 2" xfId="12041"/>
    <cellStyle name="Porcentual 11 72 9" xfId="12042"/>
    <cellStyle name="Porcentual 11 72 9 2" xfId="12043"/>
    <cellStyle name="Porcentual 11 73" xfId="12044"/>
    <cellStyle name="Porcentual 11 73 10" xfId="12045"/>
    <cellStyle name="Porcentual 11 73 10 2" xfId="12046"/>
    <cellStyle name="Porcentual 11 73 11" xfId="12047"/>
    <cellStyle name="Porcentual 11 73 2" xfId="12048"/>
    <cellStyle name="Porcentual 11 73 2 2" xfId="12049"/>
    <cellStyle name="Porcentual 11 73 3" xfId="12050"/>
    <cellStyle name="Porcentual 11 73 3 2" xfId="12051"/>
    <cellStyle name="Porcentual 11 73 4" xfId="12052"/>
    <cellStyle name="Porcentual 11 73 4 2" xfId="12053"/>
    <cellStyle name="Porcentual 11 73 5" xfId="12054"/>
    <cellStyle name="Porcentual 11 73 5 2" xfId="12055"/>
    <cellStyle name="Porcentual 11 73 6" xfId="12056"/>
    <cellStyle name="Porcentual 11 73 6 2" xfId="12057"/>
    <cellStyle name="Porcentual 11 73 7" xfId="12058"/>
    <cellStyle name="Porcentual 11 73 7 2" xfId="12059"/>
    <cellStyle name="Porcentual 11 73 8" xfId="12060"/>
    <cellStyle name="Porcentual 11 73 8 2" xfId="12061"/>
    <cellStyle name="Porcentual 11 73 9" xfId="12062"/>
    <cellStyle name="Porcentual 11 73 9 2" xfId="12063"/>
    <cellStyle name="Porcentual 11 74" xfId="12064"/>
    <cellStyle name="Porcentual 11 74 10" xfId="12065"/>
    <cellStyle name="Porcentual 11 74 10 2" xfId="12066"/>
    <cellStyle name="Porcentual 11 74 11" xfId="12067"/>
    <cellStyle name="Porcentual 11 74 2" xfId="12068"/>
    <cellStyle name="Porcentual 11 74 2 2" xfId="12069"/>
    <cellStyle name="Porcentual 11 74 3" xfId="12070"/>
    <cellStyle name="Porcentual 11 74 3 2" xfId="12071"/>
    <cellStyle name="Porcentual 11 74 4" xfId="12072"/>
    <cellStyle name="Porcentual 11 74 4 2" xfId="12073"/>
    <cellStyle name="Porcentual 11 74 5" xfId="12074"/>
    <cellStyle name="Porcentual 11 74 5 2" xfId="12075"/>
    <cellStyle name="Porcentual 11 74 6" xfId="12076"/>
    <cellStyle name="Porcentual 11 74 6 2" xfId="12077"/>
    <cellStyle name="Porcentual 11 74 7" xfId="12078"/>
    <cellStyle name="Porcentual 11 74 7 2" xfId="12079"/>
    <cellStyle name="Porcentual 11 74 8" xfId="12080"/>
    <cellStyle name="Porcentual 11 74 8 2" xfId="12081"/>
    <cellStyle name="Porcentual 11 74 9" xfId="12082"/>
    <cellStyle name="Porcentual 11 74 9 2" xfId="12083"/>
    <cellStyle name="Porcentual 11 75" xfId="12084"/>
    <cellStyle name="Porcentual 11 75 10" xfId="12085"/>
    <cellStyle name="Porcentual 11 75 10 2" xfId="12086"/>
    <cellStyle name="Porcentual 11 75 11" xfId="12087"/>
    <cellStyle name="Porcentual 11 75 2" xfId="12088"/>
    <cellStyle name="Porcentual 11 75 2 2" xfId="12089"/>
    <cellStyle name="Porcentual 11 75 3" xfId="12090"/>
    <cellStyle name="Porcentual 11 75 3 2" xfId="12091"/>
    <cellStyle name="Porcentual 11 75 4" xfId="12092"/>
    <cellStyle name="Porcentual 11 75 4 2" xfId="12093"/>
    <cellStyle name="Porcentual 11 75 5" xfId="12094"/>
    <cellStyle name="Porcentual 11 75 5 2" xfId="12095"/>
    <cellStyle name="Porcentual 11 75 6" xfId="12096"/>
    <cellStyle name="Porcentual 11 75 6 2" xfId="12097"/>
    <cellStyle name="Porcentual 11 75 7" xfId="12098"/>
    <cellStyle name="Porcentual 11 75 7 2" xfId="12099"/>
    <cellStyle name="Porcentual 11 75 8" xfId="12100"/>
    <cellStyle name="Porcentual 11 75 8 2" xfId="12101"/>
    <cellStyle name="Porcentual 11 75 9" xfId="12102"/>
    <cellStyle name="Porcentual 11 75 9 2" xfId="12103"/>
    <cellStyle name="Porcentual 11 76" xfId="12104"/>
    <cellStyle name="Porcentual 11 76 10" xfId="12105"/>
    <cellStyle name="Porcentual 11 76 10 2" xfId="12106"/>
    <cellStyle name="Porcentual 11 76 11" xfId="12107"/>
    <cellStyle name="Porcentual 11 76 2" xfId="12108"/>
    <cellStyle name="Porcentual 11 76 2 2" xfId="12109"/>
    <cellStyle name="Porcentual 11 76 3" xfId="12110"/>
    <cellStyle name="Porcentual 11 76 3 2" xfId="12111"/>
    <cellStyle name="Porcentual 11 76 4" xfId="12112"/>
    <cellStyle name="Porcentual 11 76 4 2" xfId="12113"/>
    <cellStyle name="Porcentual 11 76 5" xfId="12114"/>
    <cellStyle name="Porcentual 11 76 5 2" xfId="12115"/>
    <cellStyle name="Porcentual 11 76 6" xfId="12116"/>
    <cellStyle name="Porcentual 11 76 6 2" xfId="12117"/>
    <cellStyle name="Porcentual 11 76 7" xfId="12118"/>
    <cellStyle name="Porcentual 11 76 7 2" xfId="12119"/>
    <cellStyle name="Porcentual 11 76 8" xfId="12120"/>
    <cellStyle name="Porcentual 11 76 8 2" xfId="12121"/>
    <cellStyle name="Porcentual 11 76 9" xfId="12122"/>
    <cellStyle name="Porcentual 11 76 9 2" xfId="12123"/>
    <cellStyle name="Porcentual 11 77" xfId="12124"/>
    <cellStyle name="Porcentual 11 77 10" xfId="12125"/>
    <cellStyle name="Porcentual 11 77 10 2" xfId="12126"/>
    <cellStyle name="Porcentual 11 77 11" xfId="12127"/>
    <cellStyle name="Porcentual 11 77 2" xfId="12128"/>
    <cellStyle name="Porcentual 11 77 2 2" xfId="12129"/>
    <cellStyle name="Porcentual 11 77 3" xfId="12130"/>
    <cellStyle name="Porcentual 11 77 3 2" xfId="12131"/>
    <cellStyle name="Porcentual 11 77 4" xfId="12132"/>
    <cellStyle name="Porcentual 11 77 4 2" xfId="12133"/>
    <cellStyle name="Porcentual 11 77 5" xfId="12134"/>
    <cellStyle name="Porcentual 11 77 5 2" xfId="12135"/>
    <cellStyle name="Porcentual 11 77 6" xfId="12136"/>
    <cellStyle name="Porcentual 11 77 6 2" xfId="12137"/>
    <cellStyle name="Porcentual 11 77 7" xfId="12138"/>
    <cellStyle name="Porcentual 11 77 7 2" xfId="12139"/>
    <cellStyle name="Porcentual 11 77 8" xfId="12140"/>
    <cellStyle name="Porcentual 11 77 8 2" xfId="12141"/>
    <cellStyle name="Porcentual 11 77 9" xfId="12142"/>
    <cellStyle name="Porcentual 11 77 9 2" xfId="12143"/>
    <cellStyle name="Porcentual 11 78" xfId="12144"/>
    <cellStyle name="Porcentual 11 78 10" xfId="12145"/>
    <cellStyle name="Porcentual 11 78 10 2" xfId="12146"/>
    <cellStyle name="Porcentual 11 78 11" xfId="12147"/>
    <cellStyle name="Porcentual 11 78 2" xfId="12148"/>
    <cellStyle name="Porcentual 11 78 2 2" xfId="12149"/>
    <cellStyle name="Porcentual 11 78 3" xfId="12150"/>
    <cellStyle name="Porcentual 11 78 3 2" xfId="12151"/>
    <cellStyle name="Porcentual 11 78 4" xfId="12152"/>
    <cellStyle name="Porcentual 11 78 4 2" xfId="12153"/>
    <cellStyle name="Porcentual 11 78 5" xfId="12154"/>
    <cellStyle name="Porcentual 11 78 5 2" xfId="12155"/>
    <cellStyle name="Porcentual 11 78 6" xfId="12156"/>
    <cellStyle name="Porcentual 11 78 6 2" xfId="12157"/>
    <cellStyle name="Porcentual 11 78 7" xfId="12158"/>
    <cellStyle name="Porcentual 11 78 7 2" xfId="12159"/>
    <cellStyle name="Porcentual 11 78 8" xfId="12160"/>
    <cellStyle name="Porcentual 11 78 8 2" xfId="12161"/>
    <cellStyle name="Porcentual 11 78 9" xfId="12162"/>
    <cellStyle name="Porcentual 11 78 9 2" xfId="12163"/>
    <cellStyle name="Porcentual 11 79" xfId="12164"/>
    <cellStyle name="Porcentual 11 79 10" xfId="12165"/>
    <cellStyle name="Porcentual 11 79 10 2" xfId="12166"/>
    <cellStyle name="Porcentual 11 79 11" xfId="12167"/>
    <cellStyle name="Porcentual 11 79 2" xfId="12168"/>
    <cellStyle name="Porcentual 11 79 2 2" xfId="12169"/>
    <cellStyle name="Porcentual 11 79 3" xfId="12170"/>
    <cellStyle name="Porcentual 11 79 3 2" xfId="12171"/>
    <cellStyle name="Porcentual 11 79 4" xfId="12172"/>
    <cellStyle name="Porcentual 11 79 4 2" xfId="12173"/>
    <cellStyle name="Porcentual 11 79 5" xfId="12174"/>
    <cellStyle name="Porcentual 11 79 5 2" xfId="12175"/>
    <cellStyle name="Porcentual 11 79 6" xfId="12176"/>
    <cellStyle name="Porcentual 11 79 6 2" xfId="12177"/>
    <cellStyle name="Porcentual 11 79 7" xfId="12178"/>
    <cellStyle name="Porcentual 11 79 7 2" xfId="12179"/>
    <cellStyle name="Porcentual 11 79 8" xfId="12180"/>
    <cellStyle name="Porcentual 11 79 8 2" xfId="12181"/>
    <cellStyle name="Porcentual 11 79 9" xfId="12182"/>
    <cellStyle name="Porcentual 11 79 9 2" xfId="12183"/>
    <cellStyle name="Porcentual 11 8" xfId="12184"/>
    <cellStyle name="Porcentual 11 8 10" xfId="12185"/>
    <cellStyle name="Porcentual 11 8 10 2" xfId="12186"/>
    <cellStyle name="Porcentual 11 8 11" xfId="12187"/>
    <cellStyle name="Porcentual 11 8 2" xfId="12188"/>
    <cellStyle name="Porcentual 11 8 2 2" xfId="12189"/>
    <cellStyle name="Porcentual 11 8 3" xfId="12190"/>
    <cellStyle name="Porcentual 11 8 3 2" xfId="12191"/>
    <cellStyle name="Porcentual 11 8 4" xfId="12192"/>
    <cellStyle name="Porcentual 11 8 4 2" xfId="12193"/>
    <cellStyle name="Porcentual 11 8 5" xfId="12194"/>
    <cellStyle name="Porcentual 11 8 5 2" xfId="12195"/>
    <cellStyle name="Porcentual 11 8 6" xfId="12196"/>
    <cellStyle name="Porcentual 11 8 6 2" xfId="12197"/>
    <cellStyle name="Porcentual 11 8 7" xfId="12198"/>
    <cellStyle name="Porcentual 11 8 7 2" xfId="12199"/>
    <cellStyle name="Porcentual 11 8 8" xfId="12200"/>
    <cellStyle name="Porcentual 11 8 8 2" xfId="12201"/>
    <cellStyle name="Porcentual 11 8 9" xfId="12202"/>
    <cellStyle name="Porcentual 11 8 9 2" xfId="12203"/>
    <cellStyle name="Porcentual 11 80" xfId="12204"/>
    <cellStyle name="Porcentual 11 80 10" xfId="12205"/>
    <cellStyle name="Porcentual 11 80 10 2" xfId="12206"/>
    <cellStyle name="Porcentual 11 80 11" xfId="12207"/>
    <cellStyle name="Porcentual 11 80 2" xfId="12208"/>
    <cellStyle name="Porcentual 11 80 2 2" xfId="12209"/>
    <cellStyle name="Porcentual 11 80 3" xfId="12210"/>
    <cellStyle name="Porcentual 11 80 3 2" xfId="12211"/>
    <cellStyle name="Porcentual 11 80 4" xfId="12212"/>
    <cellStyle name="Porcentual 11 80 4 2" xfId="12213"/>
    <cellStyle name="Porcentual 11 80 5" xfId="12214"/>
    <cellStyle name="Porcentual 11 80 5 2" xfId="12215"/>
    <cellStyle name="Porcentual 11 80 6" xfId="12216"/>
    <cellStyle name="Porcentual 11 80 6 2" xfId="12217"/>
    <cellStyle name="Porcentual 11 80 7" xfId="12218"/>
    <cellStyle name="Porcentual 11 80 7 2" xfId="12219"/>
    <cellStyle name="Porcentual 11 80 8" xfId="12220"/>
    <cellStyle name="Porcentual 11 80 8 2" xfId="12221"/>
    <cellStyle name="Porcentual 11 80 9" xfId="12222"/>
    <cellStyle name="Porcentual 11 80 9 2" xfId="12223"/>
    <cellStyle name="Porcentual 11 81" xfId="12224"/>
    <cellStyle name="Porcentual 11 81 10" xfId="12225"/>
    <cellStyle name="Porcentual 11 81 10 2" xfId="12226"/>
    <cellStyle name="Porcentual 11 81 11" xfId="12227"/>
    <cellStyle name="Porcentual 11 81 2" xfId="12228"/>
    <cellStyle name="Porcentual 11 81 2 2" xfId="12229"/>
    <cellStyle name="Porcentual 11 81 3" xfId="12230"/>
    <cellStyle name="Porcentual 11 81 3 2" xfId="12231"/>
    <cellStyle name="Porcentual 11 81 4" xfId="12232"/>
    <cellStyle name="Porcentual 11 81 4 2" xfId="12233"/>
    <cellStyle name="Porcentual 11 81 5" xfId="12234"/>
    <cellStyle name="Porcentual 11 81 5 2" xfId="12235"/>
    <cellStyle name="Porcentual 11 81 6" xfId="12236"/>
    <cellStyle name="Porcentual 11 81 6 2" xfId="12237"/>
    <cellStyle name="Porcentual 11 81 7" xfId="12238"/>
    <cellStyle name="Porcentual 11 81 7 2" xfId="12239"/>
    <cellStyle name="Porcentual 11 81 8" xfId="12240"/>
    <cellStyle name="Porcentual 11 81 8 2" xfId="12241"/>
    <cellStyle name="Porcentual 11 81 9" xfId="12242"/>
    <cellStyle name="Porcentual 11 81 9 2" xfId="12243"/>
    <cellStyle name="Porcentual 11 82" xfId="12244"/>
    <cellStyle name="Porcentual 11 82 2" xfId="12245"/>
    <cellStyle name="Porcentual 11 83" xfId="12246"/>
    <cellStyle name="Porcentual 11 83 2" xfId="12247"/>
    <cellStyle name="Porcentual 11 84" xfId="12248"/>
    <cellStyle name="Porcentual 11 84 2" xfId="12249"/>
    <cellStyle name="Porcentual 11 85" xfId="12250"/>
    <cellStyle name="Porcentual 11 85 2" xfId="12251"/>
    <cellStyle name="Porcentual 11 86" xfId="12252"/>
    <cellStyle name="Porcentual 11 86 2" xfId="12253"/>
    <cellStyle name="Porcentual 11 87" xfId="12254"/>
    <cellStyle name="Porcentual 11 87 2" xfId="12255"/>
    <cellStyle name="Porcentual 11 88" xfId="12256"/>
    <cellStyle name="Porcentual 11 88 2" xfId="12257"/>
    <cellStyle name="Porcentual 11 89" xfId="12258"/>
    <cellStyle name="Porcentual 11 89 2" xfId="12259"/>
    <cellStyle name="Porcentual 11 9" xfId="12260"/>
    <cellStyle name="Porcentual 11 9 10" xfId="12261"/>
    <cellStyle name="Porcentual 11 9 10 2" xfId="12262"/>
    <cellStyle name="Porcentual 11 9 11" xfId="12263"/>
    <cellStyle name="Porcentual 11 9 2" xfId="12264"/>
    <cellStyle name="Porcentual 11 9 2 2" xfId="12265"/>
    <cellStyle name="Porcentual 11 9 3" xfId="12266"/>
    <cellStyle name="Porcentual 11 9 3 2" xfId="12267"/>
    <cellStyle name="Porcentual 11 9 4" xfId="12268"/>
    <cellStyle name="Porcentual 11 9 4 2" xfId="12269"/>
    <cellStyle name="Porcentual 11 9 5" xfId="12270"/>
    <cellStyle name="Porcentual 11 9 5 2" xfId="12271"/>
    <cellStyle name="Porcentual 11 9 6" xfId="12272"/>
    <cellStyle name="Porcentual 11 9 6 2" xfId="12273"/>
    <cellStyle name="Porcentual 11 9 7" xfId="12274"/>
    <cellStyle name="Porcentual 11 9 7 2" xfId="12275"/>
    <cellStyle name="Porcentual 11 9 8" xfId="12276"/>
    <cellStyle name="Porcentual 11 9 8 2" xfId="12277"/>
    <cellStyle name="Porcentual 11 9 9" xfId="12278"/>
    <cellStyle name="Porcentual 11 9 9 2" xfId="12279"/>
    <cellStyle name="Porcentual 11 90" xfId="12280"/>
    <cellStyle name="Porcentual 11 90 2" xfId="12281"/>
    <cellStyle name="Porcentual 11 91" xfId="12282"/>
    <cellStyle name="Porcentual 11_ANALISIS MARZO  2009 INVECO" xfId="12283"/>
    <cellStyle name="Porcentual 12" xfId="12284"/>
    <cellStyle name="Porcentual 12 2" xfId="12285"/>
    <cellStyle name="Porcentual 13" xfId="12286"/>
    <cellStyle name="Porcentual 13 10" xfId="12287"/>
    <cellStyle name="Porcentual 13 10 2" xfId="12288"/>
    <cellStyle name="Porcentual 13 11" xfId="12289"/>
    <cellStyle name="Porcentual 13 2" xfId="12290"/>
    <cellStyle name="Porcentual 13 2 2" xfId="12291"/>
    <cellStyle name="Porcentual 13 3" xfId="12292"/>
    <cellStyle name="Porcentual 13 3 2" xfId="12293"/>
    <cellStyle name="Porcentual 13 4" xfId="12294"/>
    <cellStyle name="Porcentual 13 4 2" xfId="12295"/>
    <cellStyle name="Porcentual 13 5" xfId="12296"/>
    <cellStyle name="Porcentual 13 5 2" xfId="12297"/>
    <cellStyle name="Porcentual 13 6" xfId="12298"/>
    <cellStyle name="Porcentual 13 6 2" xfId="12299"/>
    <cellStyle name="Porcentual 13 7" xfId="12300"/>
    <cellStyle name="Porcentual 13 7 2" xfId="12301"/>
    <cellStyle name="Porcentual 13 8" xfId="12302"/>
    <cellStyle name="Porcentual 13 8 2" xfId="12303"/>
    <cellStyle name="Porcentual 13 9" xfId="12304"/>
    <cellStyle name="Porcentual 13 9 2" xfId="12305"/>
    <cellStyle name="Porcentual 14" xfId="73"/>
    <cellStyle name="Porcentual 14 10" xfId="12306"/>
    <cellStyle name="Porcentual 14 10 10" xfId="12307"/>
    <cellStyle name="Porcentual 14 10 10 2" xfId="12308"/>
    <cellStyle name="Porcentual 14 10 11" xfId="12309"/>
    <cellStyle name="Porcentual 14 10 2" xfId="12310"/>
    <cellStyle name="Porcentual 14 10 2 2" xfId="12311"/>
    <cellStyle name="Porcentual 14 10 3" xfId="12312"/>
    <cellStyle name="Porcentual 14 10 3 2" xfId="12313"/>
    <cellStyle name="Porcentual 14 10 4" xfId="12314"/>
    <cellStyle name="Porcentual 14 10 4 2" xfId="12315"/>
    <cellStyle name="Porcentual 14 10 5" xfId="12316"/>
    <cellStyle name="Porcentual 14 10 5 2" xfId="12317"/>
    <cellStyle name="Porcentual 14 10 6" xfId="12318"/>
    <cellStyle name="Porcentual 14 10 6 2" xfId="12319"/>
    <cellStyle name="Porcentual 14 10 7" xfId="12320"/>
    <cellStyle name="Porcentual 14 10 7 2" xfId="12321"/>
    <cellStyle name="Porcentual 14 10 8" xfId="12322"/>
    <cellStyle name="Porcentual 14 10 8 2" xfId="12323"/>
    <cellStyle name="Porcentual 14 10 9" xfId="12324"/>
    <cellStyle name="Porcentual 14 10 9 2" xfId="12325"/>
    <cellStyle name="Porcentual 14 11" xfId="12326"/>
    <cellStyle name="Porcentual 14 11 10" xfId="12327"/>
    <cellStyle name="Porcentual 14 11 10 2" xfId="12328"/>
    <cellStyle name="Porcentual 14 11 11" xfId="12329"/>
    <cellStyle name="Porcentual 14 11 2" xfId="12330"/>
    <cellStyle name="Porcentual 14 11 2 2" xfId="12331"/>
    <cellStyle name="Porcentual 14 11 3" xfId="12332"/>
    <cellStyle name="Porcentual 14 11 3 2" xfId="12333"/>
    <cellStyle name="Porcentual 14 11 4" xfId="12334"/>
    <cellStyle name="Porcentual 14 11 4 2" xfId="12335"/>
    <cellStyle name="Porcentual 14 11 5" xfId="12336"/>
    <cellStyle name="Porcentual 14 11 5 2" xfId="12337"/>
    <cellStyle name="Porcentual 14 11 6" xfId="12338"/>
    <cellStyle name="Porcentual 14 11 6 2" xfId="12339"/>
    <cellStyle name="Porcentual 14 11 7" xfId="12340"/>
    <cellStyle name="Porcentual 14 11 7 2" xfId="12341"/>
    <cellStyle name="Porcentual 14 11 8" xfId="12342"/>
    <cellStyle name="Porcentual 14 11 8 2" xfId="12343"/>
    <cellStyle name="Porcentual 14 11 9" xfId="12344"/>
    <cellStyle name="Porcentual 14 11 9 2" xfId="12345"/>
    <cellStyle name="Porcentual 14 12" xfId="12346"/>
    <cellStyle name="Porcentual 14 12 10" xfId="12347"/>
    <cellStyle name="Porcentual 14 12 10 2" xfId="12348"/>
    <cellStyle name="Porcentual 14 12 11" xfId="12349"/>
    <cellStyle name="Porcentual 14 12 2" xfId="12350"/>
    <cellStyle name="Porcentual 14 12 2 2" xfId="12351"/>
    <cellStyle name="Porcentual 14 12 3" xfId="12352"/>
    <cellStyle name="Porcentual 14 12 3 2" xfId="12353"/>
    <cellStyle name="Porcentual 14 12 4" xfId="12354"/>
    <cellStyle name="Porcentual 14 12 4 2" xfId="12355"/>
    <cellStyle name="Porcentual 14 12 5" xfId="12356"/>
    <cellStyle name="Porcentual 14 12 5 2" xfId="12357"/>
    <cellStyle name="Porcentual 14 12 6" xfId="12358"/>
    <cellStyle name="Porcentual 14 12 6 2" xfId="12359"/>
    <cellStyle name="Porcentual 14 12 7" xfId="12360"/>
    <cellStyle name="Porcentual 14 12 7 2" xfId="12361"/>
    <cellStyle name="Porcentual 14 12 8" xfId="12362"/>
    <cellStyle name="Porcentual 14 12 8 2" xfId="12363"/>
    <cellStyle name="Porcentual 14 12 9" xfId="12364"/>
    <cellStyle name="Porcentual 14 12 9 2" xfId="12365"/>
    <cellStyle name="Porcentual 14 13" xfId="12366"/>
    <cellStyle name="Porcentual 14 13 10" xfId="12367"/>
    <cellStyle name="Porcentual 14 13 10 2" xfId="12368"/>
    <cellStyle name="Porcentual 14 13 11" xfId="12369"/>
    <cellStyle name="Porcentual 14 13 2" xfId="12370"/>
    <cellStyle name="Porcentual 14 13 2 2" xfId="12371"/>
    <cellStyle name="Porcentual 14 13 3" xfId="12372"/>
    <cellStyle name="Porcentual 14 13 3 2" xfId="12373"/>
    <cellStyle name="Porcentual 14 13 4" xfId="12374"/>
    <cellStyle name="Porcentual 14 13 4 2" xfId="12375"/>
    <cellStyle name="Porcentual 14 13 5" xfId="12376"/>
    <cellStyle name="Porcentual 14 13 5 2" xfId="12377"/>
    <cellStyle name="Porcentual 14 13 6" xfId="12378"/>
    <cellStyle name="Porcentual 14 13 6 2" xfId="12379"/>
    <cellStyle name="Porcentual 14 13 7" xfId="12380"/>
    <cellStyle name="Porcentual 14 13 7 2" xfId="12381"/>
    <cellStyle name="Porcentual 14 13 8" xfId="12382"/>
    <cellStyle name="Porcentual 14 13 8 2" xfId="12383"/>
    <cellStyle name="Porcentual 14 13 9" xfId="12384"/>
    <cellStyle name="Porcentual 14 13 9 2" xfId="12385"/>
    <cellStyle name="Porcentual 14 14" xfId="12386"/>
    <cellStyle name="Porcentual 14 14 10" xfId="12387"/>
    <cellStyle name="Porcentual 14 14 10 2" xfId="12388"/>
    <cellStyle name="Porcentual 14 14 11" xfId="12389"/>
    <cellStyle name="Porcentual 14 14 2" xfId="12390"/>
    <cellStyle name="Porcentual 14 14 2 2" xfId="12391"/>
    <cellStyle name="Porcentual 14 14 3" xfId="12392"/>
    <cellStyle name="Porcentual 14 14 3 2" xfId="12393"/>
    <cellStyle name="Porcentual 14 14 4" xfId="12394"/>
    <cellStyle name="Porcentual 14 14 4 2" xfId="12395"/>
    <cellStyle name="Porcentual 14 14 5" xfId="12396"/>
    <cellStyle name="Porcentual 14 14 5 2" xfId="12397"/>
    <cellStyle name="Porcentual 14 14 6" xfId="12398"/>
    <cellStyle name="Porcentual 14 14 6 2" xfId="12399"/>
    <cellStyle name="Porcentual 14 14 7" xfId="12400"/>
    <cellStyle name="Porcentual 14 14 7 2" xfId="12401"/>
    <cellStyle name="Porcentual 14 14 8" xfId="12402"/>
    <cellStyle name="Porcentual 14 14 8 2" xfId="12403"/>
    <cellStyle name="Porcentual 14 14 9" xfId="12404"/>
    <cellStyle name="Porcentual 14 14 9 2" xfId="12405"/>
    <cellStyle name="Porcentual 14 15" xfId="12406"/>
    <cellStyle name="Porcentual 14 15 10" xfId="12407"/>
    <cellStyle name="Porcentual 14 15 10 2" xfId="12408"/>
    <cellStyle name="Porcentual 14 15 11" xfId="12409"/>
    <cellStyle name="Porcentual 14 15 2" xfId="12410"/>
    <cellStyle name="Porcentual 14 15 2 2" xfId="12411"/>
    <cellStyle name="Porcentual 14 15 3" xfId="12412"/>
    <cellStyle name="Porcentual 14 15 3 2" xfId="12413"/>
    <cellStyle name="Porcentual 14 15 4" xfId="12414"/>
    <cellStyle name="Porcentual 14 15 4 2" xfId="12415"/>
    <cellStyle name="Porcentual 14 15 5" xfId="12416"/>
    <cellStyle name="Porcentual 14 15 5 2" xfId="12417"/>
    <cellStyle name="Porcentual 14 15 6" xfId="12418"/>
    <cellStyle name="Porcentual 14 15 6 2" xfId="12419"/>
    <cellStyle name="Porcentual 14 15 7" xfId="12420"/>
    <cellStyle name="Porcentual 14 15 7 2" xfId="12421"/>
    <cellStyle name="Porcentual 14 15 8" xfId="12422"/>
    <cellStyle name="Porcentual 14 15 8 2" xfId="12423"/>
    <cellStyle name="Porcentual 14 15 9" xfId="12424"/>
    <cellStyle name="Porcentual 14 15 9 2" xfId="12425"/>
    <cellStyle name="Porcentual 14 16" xfId="12426"/>
    <cellStyle name="Porcentual 14 16 10" xfId="12427"/>
    <cellStyle name="Porcentual 14 16 10 2" xfId="12428"/>
    <cellStyle name="Porcentual 14 16 11" xfId="12429"/>
    <cellStyle name="Porcentual 14 16 2" xfId="12430"/>
    <cellStyle name="Porcentual 14 16 2 2" xfId="12431"/>
    <cellStyle name="Porcentual 14 16 3" xfId="12432"/>
    <cellStyle name="Porcentual 14 16 3 2" xfId="12433"/>
    <cellStyle name="Porcentual 14 16 4" xfId="12434"/>
    <cellStyle name="Porcentual 14 16 4 2" xfId="12435"/>
    <cellStyle name="Porcentual 14 16 5" xfId="12436"/>
    <cellStyle name="Porcentual 14 16 5 2" xfId="12437"/>
    <cellStyle name="Porcentual 14 16 6" xfId="12438"/>
    <cellStyle name="Porcentual 14 16 6 2" xfId="12439"/>
    <cellStyle name="Porcentual 14 16 7" xfId="12440"/>
    <cellStyle name="Porcentual 14 16 7 2" xfId="12441"/>
    <cellStyle name="Porcentual 14 16 8" xfId="12442"/>
    <cellStyle name="Porcentual 14 16 8 2" xfId="12443"/>
    <cellStyle name="Porcentual 14 16 9" xfId="12444"/>
    <cellStyle name="Porcentual 14 16 9 2" xfId="12445"/>
    <cellStyle name="Porcentual 14 17" xfId="12446"/>
    <cellStyle name="Porcentual 14 17 10" xfId="12447"/>
    <cellStyle name="Porcentual 14 17 10 2" xfId="12448"/>
    <cellStyle name="Porcentual 14 17 11" xfId="12449"/>
    <cellStyle name="Porcentual 14 17 2" xfId="12450"/>
    <cellStyle name="Porcentual 14 17 2 2" xfId="12451"/>
    <cellStyle name="Porcentual 14 17 3" xfId="12452"/>
    <cellStyle name="Porcentual 14 17 3 2" xfId="12453"/>
    <cellStyle name="Porcentual 14 17 4" xfId="12454"/>
    <cellStyle name="Porcentual 14 17 4 2" xfId="12455"/>
    <cellStyle name="Porcentual 14 17 5" xfId="12456"/>
    <cellStyle name="Porcentual 14 17 5 2" xfId="12457"/>
    <cellStyle name="Porcentual 14 17 6" xfId="12458"/>
    <cellStyle name="Porcentual 14 17 6 2" xfId="12459"/>
    <cellStyle name="Porcentual 14 17 7" xfId="12460"/>
    <cellStyle name="Porcentual 14 17 7 2" xfId="12461"/>
    <cellStyle name="Porcentual 14 17 8" xfId="12462"/>
    <cellStyle name="Porcentual 14 17 8 2" xfId="12463"/>
    <cellStyle name="Porcentual 14 17 9" xfId="12464"/>
    <cellStyle name="Porcentual 14 17 9 2" xfId="12465"/>
    <cellStyle name="Porcentual 14 18" xfId="12466"/>
    <cellStyle name="Porcentual 14 18 10" xfId="12467"/>
    <cellStyle name="Porcentual 14 18 10 2" xfId="12468"/>
    <cellStyle name="Porcentual 14 18 11" xfId="12469"/>
    <cellStyle name="Porcentual 14 18 2" xfId="12470"/>
    <cellStyle name="Porcentual 14 18 2 2" xfId="12471"/>
    <cellStyle name="Porcentual 14 18 3" xfId="12472"/>
    <cellStyle name="Porcentual 14 18 3 2" xfId="12473"/>
    <cellStyle name="Porcentual 14 18 4" xfId="12474"/>
    <cellStyle name="Porcentual 14 18 4 2" xfId="12475"/>
    <cellStyle name="Porcentual 14 18 5" xfId="12476"/>
    <cellStyle name="Porcentual 14 18 5 2" xfId="12477"/>
    <cellStyle name="Porcentual 14 18 6" xfId="12478"/>
    <cellStyle name="Porcentual 14 18 6 2" xfId="12479"/>
    <cellStyle name="Porcentual 14 18 7" xfId="12480"/>
    <cellStyle name="Porcentual 14 18 7 2" xfId="12481"/>
    <cellStyle name="Porcentual 14 18 8" xfId="12482"/>
    <cellStyle name="Porcentual 14 18 8 2" xfId="12483"/>
    <cellStyle name="Porcentual 14 18 9" xfId="12484"/>
    <cellStyle name="Porcentual 14 18 9 2" xfId="12485"/>
    <cellStyle name="Porcentual 14 19" xfId="12486"/>
    <cellStyle name="Porcentual 14 19 10" xfId="12487"/>
    <cellStyle name="Porcentual 14 19 10 2" xfId="12488"/>
    <cellStyle name="Porcentual 14 19 11" xfId="12489"/>
    <cellStyle name="Porcentual 14 19 2" xfId="12490"/>
    <cellStyle name="Porcentual 14 19 2 2" xfId="12491"/>
    <cellStyle name="Porcentual 14 19 3" xfId="12492"/>
    <cellStyle name="Porcentual 14 19 3 2" xfId="12493"/>
    <cellStyle name="Porcentual 14 19 4" xfId="12494"/>
    <cellStyle name="Porcentual 14 19 4 2" xfId="12495"/>
    <cellStyle name="Porcentual 14 19 5" xfId="12496"/>
    <cellStyle name="Porcentual 14 19 5 2" xfId="12497"/>
    <cellStyle name="Porcentual 14 19 6" xfId="12498"/>
    <cellStyle name="Porcentual 14 19 6 2" xfId="12499"/>
    <cellStyle name="Porcentual 14 19 7" xfId="12500"/>
    <cellStyle name="Porcentual 14 19 7 2" xfId="12501"/>
    <cellStyle name="Porcentual 14 19 8" xfId="12502"/>
    <cellStyle name="Porcentual 14 19 8 2" xfId="12503"/>
    <cellStyle name="Porcentual 14 19 9" xfId="12504"/>
    <cellStyle name="Porcentual 14 19 9 2" xfId="12505"/>
    <cellStyle name="Porcentual 14 2" xfId="12506"/>
    <cellStyle name="Porcentual 14 2 10" xfId="12507"/>
    <cellStyle name="Porcentual 14 2 10 2" xfId="12508"/>
    <cellStyle name="Porcentual 14 2 11" xfId="12509"/>
    <cellStyle name="Porcentual 14 2 2" xfId="12510"/>
    <cellStyle name="Porcentual 14 2 2 2" xfId="12511"/>
    <cellStyle name="Porcentual 14 2 3" xfId="12512"/>
    <cellStyle name="Porcentual 14 2 3 2" xfId="12513"/>
    <cellStyle name="Porcentual 14 2 4" xfId="12514"/>
    <cellStyle name="Porcentual 14 2 4 2" xfId="12515"/>
    <cellStyle name="Porcentual 14 2 5" xfId="12516"/>
    <cellStyle name="Porcentual 14 2 5 2" xfId="12517"/>
    <cellStyle name="Porcentual 14 2 6" xfId="12518"/>
    <cellStyle name="Porcentual 14 2 6 2" xfId="12519"/>
    <cellStyle name="Porcentual 14 2 7" xfId="12520"/>
    <cellStyle name="Porcentual 14 2 7 2" xfId="12521"/>
    <cellStyle name="Porcentual 14 2 8" xfId="12522"/>
    <cellStyle name="Porcentual 14 2 8 2" xfId="12523"/>
    <cellStyle name="Porcentual 14 2 9" xfId="12524"/>
    <cellStyle name="Porcentual 14 2 9 2" xfId="12525"/>
    <cellStyle name="Porcentual 14 20" xfId="12526"/>
    <cellStyle name="Porcentual 14 20 10" xfId="12527"/>
    <cellStyle name="Porcentual 14 20 10 2" xfId="12528"/>
    <cellStyle name="Porcentual 14 20 11" xfId="12529"/>
    <cellStyle name="Porcentual 14 20 2" xfId="12530"/>
    <cellStyle name="Porcentual 14 20 2 2" xfId="12531"/>
    <cellStyle name="Porcentual 14 20 3" xfId="12532"/>
    <cellStyle name="Porcentual 14 20 3 2" xfId="12533"/>
    <cellStyle name="Porcentual 14 20 4" xfId="12534"/>
    <cellStyle name="Porcentual 14 20 4 2" xfId="12535"/>
    <cellStyle name="Porcentual 14 20 5" xfId="12536"/>
    <cellStyle name="Porcentual 14 20 5 2" xfId="12537"/>
    <cellStyle name="Porcentual 14 20 6" xfId="12538"/>
    <cellStyle name="Porcentual 14 20 6 2" xfId="12539"/>
    <cellStyle name="Porcentual 14 20 7" xfId="12540"/>
    <cellStyle name="Porcentual 14 20 7 2" xfId="12541"/>
    <cellStyle name="Porcentual 14 20 8" xfId="12542"/>
    <cellStyle name="Porcentual 14 20 8 2" xfId="12543"/>
    <cellStyle name="Porcentual 14 20 9" xfId="12544"/>
    <cellStyle name="Porcentual 14 20 9 2" xfId="12545"/>
    <cellStyle name="Porcentual 14 21" xfId="12546"/>
    <cellStyle name="Porcentual 14 21 10" xfId="12547"/>
    <cellStyle name="Porcentual 14 21 10 2" xfId="12548"/>
    <cellStyle name="Porcentual 14 21 11" xfId="12549"/>
    <cellStyle name="Porcentual 14 21 2" xfId="12550"/>
    <cellStyle name="Porcentual 14 21 2 2" xfId="12551"/>
    <cellStyle name="Porcentual 14 21 3" xfId="12552"/>
    <cellStyle name="Porcentual 14 21 3 2" xfId="12553"/>
    <cellStyle name="Porcentual 14 21 4" xfId="12554"/>
    <cellStyle name="Porcentual 14 21 4 2" xfId="12555"/>
    <cellStyle name="Porcentual 14 21 5" xfId="12556"/>
    <cellStyle name="Porcentual 14 21 5 2" xfId="12557"/>
    <cellStyle name="Porcentual 14 21 6" xfId="12558"/>
    <cellStyle name="Porcentual 14 21 6 2" xfId="12559"/>
    <cellStyle name="Porcentual 14 21 7" xfId="12560"/>
    <cellStyle name="Porcentual 14 21 7 2" xfId="12561"/>
    <cellStyle name="Porcentual 14 21 8" xfId="12562"/>
    <cellStyle name="Porcentual 14 21 8 2" xfId="12563"/>
    <cellStyle name="Porcentual 14 21 9" xfId="12564"/>
    <cellStyle name="Porcentual 14 21 9 2" xfId="12565"/>
    <cellStyle name="Porcentual 14 22" xfId="12566"/>
    <cellStyle name="Porcentual 14 22 10" xfId="12567"/>
    <cellStyle name="Porcentual 14 22 10 2" xfId="12568"/>
    <cellStyle name="Porcentual 14 22 11" xfId="12569"/>
    <cellStyle name="Porcentual 14 22 2" xfId="12570"/>
    <cellStyle name="Porcentual 14 22 2 2" xfId="12571"/>
    <cellStyle name="Porcentual 14 22 3" xfId="12572"/>
    <cellStyle name="Porcentual 14 22 3 2" xfId="12573"/>
    <cellStyle name="Porcentual 14 22 4" xfId="12574"/>
    <cellStyle name="Porcentual 14 22 4 2" xfId="12575"/>
    <cellStyle name="Porcentual 14 22 5" xfId="12576"/>
    <cellStyle name="Porcentual 14 22 5 2" xfId="12577"/>
    <cellStyle name="Porcentual 14 22 6" xfId="12578"/>
    <cellStyle name="Porcentual 14 22 6 2" xfId="12579"/>
    <cellStyle name="Porcentual 14 22 7" xfId="12580"/>
    <cellStyle name="Porcentual 14 22 7 2" xfId="12581"/>
    <cellStyle name="Porcentual 14 22 8" xfId="12582"/>
    <cellStyle name="Porcentual 14 22 8 2" xfId="12583"/>
    <cellStyle name="Porcentual 14 22 9" xfId="12584"/>
    <cellStyle name="Porcentual 14 22 9 2" xfId="12585"/>
    <cellStyle name="Porcentual 14 23" xfId="12586"/>
    <cellStyle name="Porcentual 14 23 10" xfId="12587"/>
    <cellStyle name="Porcentual 14 23 10 2" xfId="12588"/>
    <cellStyle name="Porcentual 14 23 11" xfId="12589"/>
    <cellStyle name="Porcentual 14 23 2" xfId="12590"/>
    <cellStyle name="Porcentual 14 23 2 2" xfId="12591"/>
    <cellStyle name="Porcentual 14 23 3" xfId="12592"/>
    <cellStyle name="Porcentual 14 23 3 2" xfId="12593"/>
    <cellStyle name="Porcentual 14 23 4" xfId="12594"/>
    <cellStyle name="Porcentual 14 23 4 2" xfId="12595"/>
    <cellStyle name="Porcentual 14 23 5" xfId="12596"/>
    <cellStyle name="Porcentual 14 23 5 2" xfId="12597"/>
    <cellStyle name="Porcentual 14 23 6" xfId="12598"/>
    <cellStyle name="Porcentual 14 23 6 2" xfId="12599"/>
    <cellStyle name="Porcentual 14 23 7" xfId="12600"/>
    <cellStyle name="Porcentual 14 23 7 2" xfId="12601"/>
    <cellStyle name="Porcentual 14 23 8" xfId="12602"/>
    <cellStyle name="Porcentual 14 23 8 2" xfId="12603"/>
    <cellStyle name="Porcentual 14 23 9" xfId="12604"/>
    <cellStyle name="Porcentual 14 23 9 2" xfId="12605"/>
    <cellStyle name="Porcentual 14 24" xfId="12606"/>
    <cellStyle name="Porcentual 14 24 10" xfId="12607"/>
    <cellStyle name="Porcentual 14 24 10 2" xfId="12608"/>
    <cellStyle name="Porcentual 14 24 11" xfId="12609"/>
    <cellStyle name="Porcentual 14 24 2" xfId="12610"/>
    <cellStyle name="Porcentual 14 24 2 2" xfId="12611"/>
    <cellStyle name="Porcentual 14 24 3" xfId="12612"/>
    <cellStyle name="Porcentual 14 24 3 2" xfId="12613"/>
    <cellStyle name="Porcentual 14 24 4" xfId="12614"/>
    <cellStyle name="Porcentual 14 24 4 2" xfId="12615"/>
    <cellStyle name="Porcentual 14 24 5" xfId="12616"/>
    <cellStyle name="Porcentual 14 24 5 2" xfId="12617"/>
    <cellStyle name="Porcentual 14 24 6" xfId="12618"/>
    <cellStyle name="Porcentual 14 24 6 2" xfId="12619"/>
    <cellStyle name="Porcentual 14 24 7" xfId="12620"/>
    <cellStyle name="Porcentual 14 24 7 2" xfId="12621"/>
    <cellStyle name="Porcentual 14 24 8" xfId="12622"/>
    <cellStyle name="Porcentual 14 24 8 2" xfId="12623"/>
    <cellStyle name="Porcentual 14 24 9" xfId="12624"/>
    <cellStyle name="Porcentual 14 24 9 2" xfId="12625"/>
    <cellStyle name="Porcentual 14 25" xfId="12626"/>
    <cellStyle name="Porcentual 14 25 10" xfId="12627"/>
    <cellStyle name="Porcentual 14 25 10 2" xfId="12628"/>
    <cellStyle name="Porcentual 14 25 11" xfId="12629"/>
    <cellStyle name="Porcentual 14 25 2" xfId="12630"/>
    <cellStyle name="Porcentual 14 25 2 2" xfId="12631"/>
    <cellStyle name="Porcentual 14 25 3" xfId="12632"/>
    <cellStyle name="Porcentual 14 25 3 2" xfId="12633"/>
    <cellStyle name="Porcentual 14 25 4" xfId="12634"/>
    <cellStyle name="Porcentual 14 25 4 2" xfId="12635"/>
    <cellStyle name="Porcentual 14 25 5" xfId="12636"/>
    <cellStyle name="Porcentual 14 25 5 2" xfId="12637"/>
    <cellStyle name="Porcentual 14 25 6" xfId="12638"/>
    <cellStyle name="Porcentual 14 25 6 2" xfId="12639"/>
    <cellStyle name="Porcentual 14 25 7" xfId="12640"/>
    <cellStyle name="Porcentual 14 25 7 2" xfId="12641"/>
    <cellStyle name="Porcentual 14 25 8" xfId="12642"/>
    <cellStyle name="Porcentual 14 25 8 2" xfId="12643"/>
    <cellStyle name="Porcentual 14 25 9" xfId="12644"/>
    <cellStyle name="Porcentual 14 25 9 2" xfId="12645"/>
    <cellStyle name="Porcentual 14 26" xfId="12646"/>
    <cellStyle name="Porcentual 14 26 10" xfId="12647"/>
    <cellStyle name="Porcentual 14 26 10 2" xfId="12648"/>
    <cellStyle name="Porcentual 14 26 11" xfId="12649"/>
    <cellStyle name="Porcentual 14 26 2" xfId="12650"/>
    <cellStyle name="Porcentual 14 26 2 2" xfId="12651"/>
    <cellStyle name="Porcentual 14 26 3" xfId="12652"/>
    <cellStyle name="Porcentual 14 26 3 2" xfId="12653"/>
    <cellStyle name="Porcentual 14 26 4" xfId="12654"/>
    <cellStyle name="Porcentual 14 26 4 2" xfId="12655"/>
    <cellStyle name="Porcentual 14 26 5" xfId="12656"/>
    <cellStyle name="Porcentual 14 26 5 2" xfId="12657"/>
    <cellStyle name="Porcentual 14 26 6" xfId="12658"/>
    <cellStyle name="Porcentual 14 26 6 2" xfId="12659"/>
    <cellStyle name="Porcentual 14 26 7" xfId="12660"/>
    <cellStyle name="Porcentual 14 26 7 2" xfId="12661"/>
    <cellStyle name="Porcentual 14 26 8" xfId="12662"/>
    <cellStyle name="Porcentual 14 26 8 2" xfId="12663"/>
    <cellStyle name="Porcentual 14 26 9" xfId="12664"/>
    <cellStyle name="Porcentual 14 26 9 2" xfId="12665"/>
    <cellStyle name="Porcentual 14 27" xfId="12666"/>
    <cellStyle name="Porcentual 14 27 10" xfId="12667"/>
    <cellStyle name="Porcentual 14 27 10 2" xfId="12668"/>
    <cellStyle name="Porcentual 14 27 11" xfId="12669"/>
    <cellStyle name="Porcentual 14 27 2" xfId="12670"/>
    <cellStyle name="Porcentual 14 27 2 2" xfId="12671"/>
    <cellStyle name="Porcentual 14 27 3" xfId="12672"/>
    <cellStyle name="Porcentual 14 27 3 2" xfId="12673"/>
    <cellStyle name="Porcentual 14 27 4" xfId="12674"/>
    <cellStyle name="Porcentual 14 27 4 2" xfId="12675"/>
    <cellStyle name="Porcentual 14 27 5" xfId="12676"/>
    <cellStyle name="Porcentual 14 27 5 2" xfId="12677"/>
    <cellStyle name="Porcentual 14 27 6" xfId="12678"/>
    <cellStyle name="Porcentual 14 27 6 2" xfId="12679"/>
    <cellStyle name="Porcentual 14 27 7" xfId="12680"/>
    <cellStyle name="Porcentual 14 27 7 2" xfId="12681"/>
    <cellStyle name="Porcentual 14 27 8" xfId="12682"/>
    <cellStyle name="Porcentual 14 27 8 2" xfId="12683"/>
    <cellStyle name="Porcentual 14 27 9" xfId="12684"/>
    <cellStyle name="Porcentual 14 27 9 2" xfId="12685"/>
    <cellStyle name="Porcentual 14 28" xfId="12686"/>
    <cellStyle name="Porcentual 14 28 10" xfId="12687"/>
    <cellStyle name="Porcentual 14 28 10 2" xfId="12688"/>
    <cellStyle name="Porcentual 14 28 11" xfId="12689"/>
    <cellStyle name="Porcentual 14 28 2" xfId="12690"/>
    <cellStyle name="Porcentual 14 28 2 2" xfId="12691"/>
    <cellStyle name="Porcentual 14 28 3" xfId="12692"/>
    <cellStyle name="Porcentual 14 28 3 2" xfId="12693"/>
    <cellStyle name="Porcentual 14 28 4" xfId="12694"/>
    <cellStyle name="Porcentual 14 28 4 2" xfId="12695"/>
    <cellStyle name="Porcentual 14 28 5" xfId="12696"/>
    <cellStyle name="Porcentual 14 28 5 2" xfId="12697"/>
    <cellStyle name="Porcentual 14 28 6" xfId="12698"/>
    <cellStyle name="Porcentual 14 28 6 2" xfId="12699"/>
    <cellStyle name="Porcentual 14 28 7" xfId="12700"/>
    <cellStyle name="Porcentual 14 28 7 2" xfId="12701"/>
    <cellStyle name="Porcentual 14 28 8" xfId="12702"/>
    <cellStyle name="Porcentual 14 28 8 2" xfId="12703"/>
    <cellStyle name="Porcentual 14 28 9" xfId="12704"/>
    <cellStyle name="Porcentual 14 28 9 2" xfId="12705"/>
    <cellStyle name="Porcentual 14 29" xfId="12706"/>
    <cellStyle name="Porcentual 14 29 10" xfId="12707"/>
    <cellStyle name="Porcentual 14 29 10 2" xfId="12708"/>
    <cellStyle name="Porcentual 14 29 11" xfId="12709"/>
    <cellStyle name="Porcentual 14 29 2" xfId="12710"/>
    <cellStyle name="Porcentual 14 29 2 2" xfId="12711"/>
    <cellStyle name="Porcentual 14 29 3" xfId="12712"/>
    <cellStyle name="Porcentual 14 29 3 2" xfId="12713"/>
    <cellStyle name="Porcentual 14 29 4" xfId="12714"/>
    <cellStyle name="Porcentual 14 29 4 2" xfId="12715"/>
    <cellStyle name="Porcentual 14 29 5" xfId="12716"/>
    <cellStyle name="Porcentual 14 29 5 2" xfId="12717"/>
    <cellStyle name="Porcentual 14 29 6" xfId="12718"/>
    <cellStyle name="Porcentual 14 29 6 2" xfId="12719"/>
    <cellStyle name="Porcentual 14 29 7" xfId="12720"/>
    <cellStyle name="Porcentual 14 29 7 2" xfId="12721"/>
    <cellStyle name="Porcentual 14 29 8" xfId="12722"/>
    <cellStyle name="Porcentual 14 29 8 2" xfId="12723"/>
    <cellStyle name="Porcentual 14 29 9" xfId="12724"/>
    <cellStyle name="Porcentual 14 29 9 2" xfId="12725"/>
    <cellStyle name="Porcentual 14 3" xfId="12726"/>
    <cellStyle name="Porcentual 14 3 10" xfId="12727"/>
    <cellStyle name="Porcentual 14 3 10 2" xfId="12728"/>
    <cellStyle name="Porcentual 14 3 11" xfId="12729"/>
    <cellStyle name="Porcentual 14 3 2" xfId="12730"/>
    <cellStyle name="Porcentual 14 3 2 2" xfId="12731"/>
    <cellStyle name="Porcentual 14 3 3" xfId="12732"/>
    <cellStyle name="Porcentual 14 3 3 2" xfId="12733"/>
    <cellStyle name="Porcentual 14 3 4" xfId="12734"/>
    <cellStyle name="Porcentual 14 3 4 2" xfId="12735"/>
    <cellStyle name="Porcentual 14 3 5" xfId="12736"/>
    <cellStyle name="Porcentual 14 3 5 2" xfId="12737"/>
    <cellStyle name="Porcentual 14 3 6" xfId="12738"/>
    <cellStyle name="Porcentual 14 3 6 2" xfId="12739"/>
    <cellStyle name="Porcentual 14 3 7" xfId="12740"/>
    <cellStyle name="Porcentual 14 3 7 2" xfId="12741"/>
    <cellStyle name="Porcentual 14 3 8" xfId="12742"/>
    <cellStyle name="Porcentual 14 3 8 2" xfId="12743"/>
    <cellStyle name="Porcentual 14 3 9" xfId="12744"/>
    <cellStyle name="Porcentual 14 3 9 2" xfId="12745"/>
    <cellStyle name="Porcentual 14 30" xfId="12746"/>
    <cellStyle name="Porcentual 14 30 10" xfId="12747"/>
    <cellStyle name="Porcentual 14 30 10 2" xfId="12748"/>
    <cellStyle name="Porcentual 14 30 11" xfId="12749"/>
    <cellStyle name="Porcentual 14 30 2" xfId="12750"/>
    <cellStyle name="Porcentual 14 30 2 2" xfId="12751"/>
    <cellStyle name="Porcentual 14 30 3" xfId="12752"/>
    <cellStyle name="Porcentual 14 30 3 2" xfId="12753"/>
    <cellStyle name="Porcentual 14 30 4" xfId="12754"/>
    <cellStyle name="Porcentual 14 30 4 2" xfId="12755"/>
    <cellStyle name="Porcentual 14 30 5" xfId="12756"/>
    <cellStyle name="Porcentual 14 30 5 2" xfId="12757"/>
    <cellStyle name="Porcentual 14 30 6" xfId="12758"/>
    <cellStyle name="Porcentual 14 30 6 2" xfId="12759"/>
    <cellStyle name="Porcentual 14 30 7" xfId="12760"/>
    <cellStyle name="Porcentual 14 30 7 2" xfId="12761"/>
    <cellStyle name="Porcentual 14 30 8" xfId="12762"/>
    <cellStyle name="Porcentual 14 30 8 2" xfId="12763"/>
    <cellStyle name="Porcentual 14 30 9" xfId="12764"/>
    <cellStyle name="Porcentual 14 30 9 2" xfId="12765"/>
    <cellStyle name="Porcentual 14 31" xfId="12766"/>
    <cellStyle name="Porcentual 14 31 10" xfId="12767"/>
    <cellStyle name="Porcentual 14 31 10 2" xfId="12768"/>
    <cellStyle name="Porcentual 14 31 11" xfId="12769"/>
    <cellStyle name="Porcentual 14 31 2" xfId="12770"/>
    <cellStyle name="Porcentual 14 31 2 2" xfId="12771"/>
    <cellStyle name="Porcentual 14 31 3" xfId="12772"/>
    <cellStyle name="Porcentual 14 31 3 2" xfId="12773"/>
    <cellStyle name="Porcentual 14 31 4" xfId="12774"/>
    <cellStyle name="Porcentual 14 31 4 2" xfId="12775"/>
    <cellStyle name="Porcentual 14 31 5" xfId="12776"/>
    <cellStyle name="Porcentual 14 31 5 2" xfId="12777"/>
    <cellStyle name="Porcentual 14 31 6" xfId="12778"/>
    <cellStyle name="Porcentual 14 31 6 2" xfId="12779"/>
    <cellStyle name="Porcentual 14 31 7" xfId="12780"/>
    <cellStyle name="Porcentual 14 31 7 2" xfId="12781"/>
    <cellStyle name="Porcentual 14 31 8" xfId="12782"/>
    <cellStyle name="Porcentual 14 31 8 2" xfId="12783"/>
    <cellStyle name="Porcentual 14 31 9" xfId="12784"/>
    <cellStyle name="Porcentual 14 31 9 2" xfId="12785"/>
    <cellStyle name="Porcentual 14 32" xfId="12786"/>
    <cellStyle name="Porcentual 14 32 10" xfId="12787"/>
    <cellStyle name="Porcentual 14 32 10 2" xfId="12788"/>
    <cellStyle name="Porcentual 14 32 11" xfId="12789"/>
    <cellStyle name="Porcentual 14 32 2" xfId="12790"/>
    <cellStyle name="Porcentual 14 32 2 2" xfId="12791"/>
    <cellStyle name="Porcentual 14 32 3" xfId="12792"/>
    <cellStyle name="Porcentual 14 32 3 2" xfId="12793"/>
    <cellStyle name="Porcentual 14 32 4" xfId="12794"/>
    <cellStyle name="Porcentual 14 32 4 2" xfId="12795"/>
    <cellStyle name="Porcentual 14 32 5" xfId="12796"/>
    <cellStyle name="Porcentual 14 32 5 2" xfId="12797"/>
    <cellStyle name="Porcentual 14 32 6" xfId="12798"/>
    <cellStyle name="Porcentual 14 32 6 2" xfId="12799"/>
    <cellStyle name="Porcentual 14 32 7" xfId="12800"/>
    <cellStyle name="Porcentual 14 32 7 2" xfId="12801"/>
    <cellStyle name="Porcentual 14 32 8" xfId="12802"/>
    <cellStyle name="Porcentual 14 32 8 2" xfId="12803"/>
    <cellStyle name="Porcentual 14 32 9" xfId="12804"/>
    <cellStyle name="Porcentual 14 32 9 2" xfId="12805"/>
    <cellStyle name="Porcentual 14 33" xfId="12806"/>
    <cellStyle name="Porcentual 14 33 10" xfId="12807"/>
    <cellStyle name="Porcentual 14 33 10 2" xfId="12808"/>
    <cellStyle name="Porcentual 14 33 11" xfId="12809"/>
    <cellStyle name="Porcentual 14 33 2" xfId="12810"/>
    <cellStyle name="Porcentual 14 33 2 2" xfId="12811"/>
    <cellStyle name="Porcentual 14 33 3" xfId="12812"/>
    <cellStyle name="Porcentual 14 33 3 2" xfId="12813"/>
    <cellStyle name="Porcentual 14 33 4" xfId="12814"/>
    <cellStyle name="Porcentual 14 33 4 2" xfId="12815"/>
    <cellStyle name="Porcentual 14 33 5" xfId="12816"/>
    <cellStyle name="Porcentual 14 33 5 2" xfId="12817"/>
    <cellStyle name="Porcentual 14 33 6" xfId="12818"/>
    <cellStyle name="Porcentual 14 33 6 2" xfId="12819"/>
    <cellStyle name="Porcentual 14 33 7" xfId="12820"/>
    <cellStyle name="Porcentual 14 33 7 2" xfId="12821"/>
    <cellStyle name="Porcentual 14 33 8" xfId="12822"/>
    <cellStyle name="Porcentual 14 33 8 2" xfId="12823"/>
    <cellStyle name="Porcentual 14 33 9" xfId="12824"/>
    <cellStyle name="Porcentual 14 33 9 2" xfId="12825"/>
    <cellStyle name="Porcentual 14 34" xfId="12826"/>
    <cellStyle name="Porcentual 14 34 10" xfId="12827"/>
    <cellStyle name="Porcentual 14 34 10 2" xfId="12828"/>
    <cellStyle name="Porcentual 14 34 11" xfId="12829"/>
    <cellStyle name="Porcentual 14 34 2" xfId="12830"/>
    <cellStyle name="Porcentual 14 34 2 2" xfId="12831"/>
    <cellStyle name="Porcentual 14 34 3" xfId="12832"/>
    <cellStyle name="Porcentual 14 34 3 2" xfId="12833"/>
    <cellStyle name="Porcentual 14 34 4" xfId="12834"/>
    <cellStyle name="Porcentual 14 34 4 2" xfId="12835"/>
    <cellStyle name="Porcentual 14 34 5" xfId="12836"/>
    <cellStyle name="Porcentual 14 34 5 2" xfId="12837"/>
    <cellStyle name="Porcentual 14 34 6" xfId="12838"/>
    <cellStyle name="Porcentual 14 34 6 2" xfId="12839"/>
    <cellStyle name="Porcentual 14 34 7" xfId="12840"/>
    <cellStyle name="Porcentual 14 34 7 2" xfId="12841"/>
    <cellStyle name="Porcentual 14 34 8" xfId="12842"/>
    <cellStyle name="Porcentual 14 34 8 2" xfId="12843"/>
    <cellStyle name="Porcentual 14 34 9" xfId="12844"/>
    <cellStyle name="Porcentual 14 34 9 2" xfId="12845"/>
    <cellStyle name="Porcentual 14 35" xfId="12846"/>
    <cellStyle name="Porcentual 14 35 10" xfId="12847"/>
    <cellStyle name="Porcentual 14 35 10 2" xfId="12848"/>
    <cellStyle name="Porcentual 14 35 11" xfId="12849"/>
    <cellStyle name="Porcentual 14 35 2" xfId="12850"/>
    <cellStyle name="Porcentual 14 35 2 2" xfId="12851"/>
    <cellStyle name="Porcentual 14 35 3" xfId="12852"/>
    <cellStyle name="Porcentual 14 35 3 2" xfId="12853"/>
    <cellStyle name="Porcentual 14 35 4" xfId="12854"/>
    <cellStyle name="Porcentual 14 35 4 2" xfId="12855"/>
    <cellStyle name="Porcentual 14 35 5" xfId="12856"/>
    <cellStyle name="Porcentual 14 35 5 2" xfId="12857"/>
    <cellStyle name="Porcentual 14 35 6" xfId="12858"/>
    <cellStyle name="Porcentual 14 35 6 2" xfId="12859"/>
    <cellStyle name="Porcentual 14 35 7" xfId="12860"/>
    <cellStyle name="Porcentual 14 35 7 2" xfId="12861"/>
    <cellStyle name="Porcentual 14 35 8" xfId="12862"/>
    <cellStyle name="Porcentual 14 35 8 2" xfId="12863"/>
    <cellStyle name="Porcentual 14 35 9" xfId="12864"/>
    <cellStyle name="Porcentual 14 35 9 2" xfId="12865"/>
    <cellStyle name="Porcentual 14 36" xfId="12866"/>
    <cellStyle name="Porcentual 14 36 10" xfId="12867"/>
    <cellStyle name="Porcentual 14 36 10 2" xfId="12868"/>
    <cellStyle name="Porcentual 14 36 11" xfId="12869"/>
    <cellStyle name="Porcentual 14 36 2" xfId="12870"/>
    <cellStyle name="Porcentual 14 36 2 2" xfId="12871"/>
    <cellStyle name="Porcentual 14 36 3" xfId="12872"/>
    <cellStyle name="Porcentual 14 36 3 2" xfId="12873"/>
    <cellStyle name="Porcentual 14 36 4" xfId="12874"/>
    <cellStyle name="Porcentual 14 36 4 2" xfId="12875"/>
    <cellStyle name="Porcentual 14 36 5" xfId="12876"/>
    <cellStyle name="Porcentual 14 36 5 2" xfId="12877"/>
    <cellStyle name="Porcentual 14 36 6" xfId="12878"/>
    <cellStyle name="Porcentual 14 36 6 2" xfId="12879"/>
    <cellStyle name="Porcentual 14 36 7" xfId="12880"/>
    <cellStyle name="Porcentual 14 36 7 2" xfId="12881"/>
    <cellStyle name="Porcentual 14 36 8" xfId="12882"/>
    <cellStyle name="Porcentual 14 36 8 2" xfId="12883"/>
    <cellStyle name="Porcentual 14 36 9" xfId="12884"/>
    <cellStyle name="Porcentual 14 36 9 2" xfId="12885"/>
    <cellStyle name="Porcentual 14 37" xfId="12886"/>
    <cellStyle name="Porcentual 14 37 10" xfId="12887"/>
    <cellStyle name="Porcentual 14 37 10 2" xfId="12888"/>
    <cellStyle name="Porcentual 14 37 11" xfId="12889"/>
    <cellStyle name="Porcentual 14 37 2" xfId="12890"/>
    <cellStyle name="Porcentual 14 37 2 2" xfId="12891"/>
    <cellStyle name="Porcentual 14 37 3" xfId="12892"/>
    <cellStyle name="Porcentual 14 37 3 2" xfId="12893"/>
    <cellStyle name="Porcentual 14 37 4" xfId="12894"/>
    <cellStyle name="Porcentual 14 37 4 2" xfId="12895"/>
    <cellStyle name="Porcentual 14 37 5" xfId="12896"/>
    <cellStyle name="Porcentual 14 37 5 2" xfId="12897"/>
    <cellStyle name="Porcentual 14 37 6" xfId="12898"/>
    <cellStyle name="Porcentual 14 37 6 2" xfId="12899"/>
    <cellStyle name="Porcentual 14 37 7" xfId="12900"/>
    <cellStyle name="Porcentual 14 37 7 2" xfId="12901"/>
    <cellStyle name="Porcentual 14 37 8" xfId="12902"/>
    <cellStyle name="Porcentual 14 37 8 2" xfId="12903"/>
    <cellStyle name="Porcentual 14 37 9" xfId="12904"/>
    <cellStyle name="Porcentual 14 37 9 2" xfId="12905"/>
    <cellStyle name="Porcentual 14 38" xfId="12906"/>
    <cellStyle name="Porcentual 14 38 10" xfId="12907"/>
    <cellStyle name="Porcentual 14 38 10 2" xfId="12908"/>
    <cellStyle name="Porcentual 14 38 11" xfId="12909"/>
    <cellStyle name="Porcentual 14 38 2" xfId="12910"/>
    <cellStyle name="Porcentual 14 38 2 2" xfId="12911"/>
    <cellStyle name="Porcentual 14 38 3" xfId="12912"/>
    <cellStyle name="Porcentual 14 38 3 2" xfId="12913"/>
    <cellStyle name="Porcentual 14 38 4" xfId="12914"/>
    <cellStyle name="Porcentual 14 38 4 2" xfId="12915"/>
    <cellStyle name="Porcentual 14 38 5" xfId="12916"/>
    <cellStyle name="Porcentual 14 38 5 2" xfId="12917"/>
    <cellStyle name="Porcentual 14 38 6" xfId="12918"/>
    <cellStyle name="Porcentual 14 38 6 2" xfId="12919"/>
    <cellStyle name="Porcentual 14 38 7" xfId="12920"/>
    <cellStyle name="Porcentual 14 38 7 2" xfId="12921"/>
    <cellStyle name="Porcentual 14 38 8" xfId="12922"/>
    <cellStyle name="Porcentual 14 38 8 2" xfId="12923"/>
    <cellStyle name="Porcentual 14 38 9" xfId="12924"/>
    <cellStyle name="Porcentual 14 38 9 2" xfId="12925"/>
    <cellStyle name="Porcentual 14 39" xfId="12926"/>
    <cellStyle name="Porcentual 14 39 10" xfId="12927"/>
    <cellStyle name="Porcentual 14 39 10 2" xfId="12928"/>
    <cellStyle name="Porcentual 14 39 11" xfId="12929"/>
    <cellStyle name="Porcentual 14 39 2" xfId="12930"/>
    <cellStyle name="Porcentual 14 39 2 2" xfId="12931"/>
    <cellStyle name="Porcentual 14 39 3" xfId="12932"/>
    <cellStyle name="Porcentual 14 39 3 2" xfId="12933"/>
    <cellStyle name="Porcentual 14 39 4" xfId="12934"/>
    <cellStyle name="Porcentual 14 39 4 2" xfId="12935"/>
    <cellStyle name="Porcentual 14 39 5" xfId="12936"/>
    <cellStyle name="Porcentual 14 39 5 2" xfId="12937"/>
    <cellStyle name="Porcentual 14 39 6" xfId="12938"/>
    <cellStyle name="Porcentual 14 39 6 2" xfId="12939"/>
    <cellStyle name="Porcentual 14 39 7" xfId="12940"/>
    <cellStyle name="Porcentual 14 39 7 2" xfId="12941"/>
    <cellStyle name="Porcentual 14 39 8" xfId="12942"/>
    <cellStyle name="Porcentual 14 39 8 2" xfId="12943"/>
    <cellStyle name="Porcentual 14 39 9" xfId="12944"/>
    <cellStyle name="Porcentual 14 39 9 2" xfId="12945"/>
    <cellStyle name="Porcentual 14 4" xfId="12946"/>
    <cellStyle name="Porcentual 14 4 10" xfId="12947"/>
    <cellStyle name="Porcentual 14 4 10 2" xfId="12948"/>
    <cellStyle name="Porcentual 14 4 11" xfId="12949"/>
    <cellStyle name="Porcentual 14 4 2" xfId="12950"/>
    <cellStyle name="Porcentual 14 4 2 2" xfId="12951"/>
    <cellStyle name="Porcentual 14 4 3" xfId="12952"/>
    <cellStyle name="Porcentual 14 4 3 2" xfId="12953"/>
    <cellStyle name="Porcentual 14 4 4" xfId="12954"/>
    <cellStyle name="Porcentual 14 4 4 2" xfId="12955"/>
    <cellStyle name="Porcentual 14 4 5" xfId="12956"/>
    <cellStyle name="Porcentual 14 4 5 2" xfId="12957"/>
    <cellStyle name="Porcentual 14 4 6" xfId="12958"/>
    <cellStyle name="Porcentual 14 4 6 2" xfId="12959"/>
    <cellStyle name="Porcentual 14 4 7" xfId="12960"/>
    <cellStyle name="Porcentual 14 4 7 2" xfId="12961"/>
    <cellStyle name="Porcentual 14 4 8" xfId="12962"/>
    <cellStyle name="Porcentual 14 4 8 2" xfId="12963"/>
    <cellStyle name="Porcentual 14 4 9" xfId="12964"/>
    <cellStyle name="Porcentual 14 4 9 2" xfId="12965"/>
    <cellStyle name="Porcentual 14 40" xfId="12966"/>
    <cellStyle name="Porcentual 14 40 10" xfId="12967"/>
    <cellStyle name="Porcentual 14 40 10 2" xfId="12968"/>
    <cellStyle name="Porcentual 14 40 11" xfId="12969"/>
    <cellStyle name="Porcentual 14 40 2" xfId="12970"/>
    <cellStyle name="Porcentual 14 40 2 2" xfId="12971"/>
    <cellStyle name="Porcentual 14 40 3" xfId="12972"/>
    <cellStyle name="Porcentual 14 40 3 2" xfId="12973"/>
    <cellStyle name="Porcentual 14 40 4" xfId="12974"/>
    <cellStyle name="Porcentual 14 40 4 2" xfId="12975"/>
    <cellStyle name="Porcentual 14 40 5" xfId="12976"/>
    <cellStyle name="Porcentual 14 40 5 2" xfId="12977"/>
    <cellStyle name="Porcentual 14 40 6" xfId="12978"/>
    <cellStyle name="Porcentual 14 40 6 2" xfId="12979"/>
    <cellStyle name="Porcentual 14 40 7" xfId="12980"/>
    <cellStyle name="Porcentual 14 40 7 2" xfId="12981"/>
    <cellStyle name="Porcentual 14 40 8" xfId="12982"/>
    <cellStyle name="Porcentual 14 40 8 2" xfId="12983"/>
    <cellStyle name="Porcentual 14 40 9" xfId="12984"/>
    <cellStyle name="Porcentual 14 40 9 2" xfId="12985"/>
    <cellStyle name="Porcentual 14 41" xfId="12986"/>
    <cellStyle name="Porcentual 14 41 10" xfId="12987"/>
    <cellStyle name="Porcentual 14 41 10 2" xfId="12988"/>
    <cellStyle name="Porcentual 14 41 11" xfId="12989"/>
    <cellStyle name="Porcentual 14 41 2" xfId="12990"/>
    <cellStyle name="Porcentual 14 41 2 2" xfId="12991"/>
    <cellStyle name="Porcentual 14 41 3" xfId="12992"/>
    <cellStyle name="Porcentual 14 41 3 2" xfId="12993"/>
    <cellStyle name="Porcentual 14 41 4" xfId="12994"/>
    <cellStyle name="Porcentual 14 41 4 2" xfId="12995"/>
    <cellStyle name="Porcentual 14 41 5" xfId="12996"/>
    <cellStyle name="Porcentual 14 41 5 2" xfId="12997"/>
    <cellStyle name="Porcentual 14 41 6" xfId="12998"/>
    <cellStyle name="Porcentual 14 41 6 2" xfId="12999"/>
    <cellStyle name="Porcentual 14 41 7" xfId="13000"/>
    <cellStyle name="Porcentual 14 41 7 2" xfId="13001"/>
    <cellStyle name="Porcentual 14 41 8" xfId="13002"/>
    <cellStyle name="Porcentual 14 41 8 2" xfId="13003"/>
    <cellStyle name="Porcentual 14 41 9" xfId="13004"/>
    <cellStyle name="Porcentual 14 41 9 2" xfId="13005"/>
    <cellStyle name="Porcentual 14 42" xfId="13006"/>
    <cellStyle name="Porcentual 14 42 10" xfId="13007"/>
    <cellStyle name="Porcentual 14 42 10 2" xfId="13008"/>
    <cellStyle name="Porcentual 14 42 11" xfId="13009"/>
    <cellStyle name="Porcentual 14 42 2" xfId="13010"/>
    <cellStyle name="Porcentual 14 42 2 2" xfId="13011"/>
    <cellStyle name="Porcentual 14 42 3" xfId="13012"/>
    <cellStyle name="Porcentual 14 42 3 2" xfId="13013"/>
    <cellStyle name="Porcentual 14 42 4" xfId="13014"/>
    <cellStyle name="Porcentual 14 42 4 2" xfId="13015"/>
    <cellStyle name="Porcentual 14 42 5" xfId="13016"/>
    <cellStyle name="Porcentual 14 42 5 2" xfId="13017"/>
    <cellStyle name="Porcentual 14 42 6" xfId="13018"/>
    <cellStyle name="Porcentual 14 42 6 2" xfId="13019"/>
    <cellStyle name="Porcentual 14 42 7" xfId="13020"/>
    <cellStyle name="Porcentual 14 42 7 2" xfId="13021"/>
    <cellStyle name="Porcentual 14 42 8" xfId="13022"/>
    <cellStyle name="Porcentual 14 42 8 2" xfId="13023"/>
    <cellStyle name="Porcentual 14 42 9" xfId="13024"/>
    <cellStyle name="Porcentual 14 42 9 2" xfId="13025"/>
    <cellStyle name="Porcentual 14 43" xfId="13026"/>
    <cellStyle name="Porcentual 14 43 10" xfId="13027"/>
    <cellStyle name="Porcentual 14 43 10 2" xfId="13028"/>
    <cellStyle name="Porcentual 14 43 11" xfId="13029"/>
    <cellStyle name="Porcentual 14 43 2" xfId="13030"/>
    <cellStyle name="Porcentual 14 43 2 2" xfId="13031"/>
    <cellStyle name="Porcentual 14 43 3" xfId="13032"/>
    <cellStyle name="Porcentual 14 43 3 2" xfId="13033"/>
    <cellStyle name="Porcentual 14 43 4" xfId="13034"/>
    <cellStyle name="Porcentual 14 43 4 2" xfId="13035"/>
    <cellStyle name="Porcentual 14 43 5" xfId="13036"/>
    <cellStyle name="Porcentual 14 43 5 2" xfId="13037"/>
    <cellStyle name="Porcentual 14 43 6" xfId="13038"/>
    <cellStyle name="Porcentual 14 43 6 2" xfId="13039"/>
    <cellStyle name="Porcentual 14 43 7" xfId="13040"/>
    <cellStyle name="Porcentual 14 43 7 2" xfId="13041"/>
    <cellStyle name="Porcentual 14 43 8" xfId="13042"/>
    <cellStyle name="Porcentual 14 43 8 2" xfId="13043"/>
    <cellStyle name="Porcentual 14 43 9" xfId="13044"/>
    <cellStyle name="Porcentual 14 43 9 2" xfId="13045"/>
    <cellStyle name="Porcentual 14 44" xfId="13046"/>
    <cellStyle name="Porcentual 14 44 10" xfId="13047"/>
    <cellStyle name="Porcentual 14 44 10 2" xfId="13048"/>
    <cellStyle name="Porcentual 14 44 11" xfId="13049"/>
    <cellStyle name="Porcentual 14 44 2" xfId="13050"/>
    <cellStyle name="Porcentual 14 44 2 2" xfId="13051"/>
    <cellStyle name="Porcentual 14 44 3" xfId="13052"/>
    <cellStyle name="Porcentual 14 44 3 2" xfId="13053"/>
    <cellStyle name="Porcentual 14 44 4" xfId="13054"/>
    <cellStyle name="Porcentual 14 44 4 2" xfId="13055"/>
    <cellStyle name="Porcentual 14 44 5" xfId="13056"/>
    <cellStyle name="Porcentual 14 44 5 2" xfId="13057"/>
    <cellStyle name="Porcentual 14 44 6" xfId="13058"/>
    <cellStyle name="Porcentual 14 44 6 2" xfId="13059"/>
    <cellStyle name="Porcentual 14 44 7" xfId="13060"/>
    <cellStyle name="Porcentual 14 44 7 2" xfId="13061"/>
    <cellStyle name="Porcentual 14 44 8" xfId="13062"/>
    <cellStyle name="Porcentual 14 44 8 2" xfId="13063"/>
    <cellStyle name="Porcentual 14 44 9" xfId="13064"/>
    <cellStyle name="Porcentual 14 44 9 2" xfId="13065"/>
    <cellStyle name="Porcentual 14 45" xfId="13066"/>
    <cellStyle name="Porcentual 14 45 10" xfId="13067"/>
    <cellStyle name="Porcentual 14 45 10 2" xfId="13068"/>
    <cellStyle name="Porcentual 14 45 11" xfId="13069"/>
    <cellStyle name="Porcentual 14 45 2" xfId="13070"/>
    <cellStyle name="Porcentual 14 45 2 2" xfId="13071"/>
    <cellStyle name="Porcentual 14 45 3" xfId="13072"/>
    <cellStyle name="Porcentual 14 45 3 2" xfId="13073"/>
    <cellStyle name="Porcentual 14 45 4" xfId="13074"/>
    <cellStyle name="Porcentual 14 45 4 2" xfId="13075"/>
    <cellStyle name="Porcentual 14 45 5" xfId="13076"/>
    <cellStyle name="Porcentual 14 45 5 2" xfId="13077"/>
    <cellStyle name="Porcentual 14 45 6" xfId="13078"/>
    <cellStyle name="Porcentual 14 45 6 2" xfId="13079"/>
    <cellStyle name="Porcentual 14 45 7" xfId="13080"/>
    <cellStyle name="Porcentual 14 45 7 2" xfId="13081"/>
    <cellStyle name="Porcentual 14 45 8" xfId="13082"/>
    <cellStyle name="Porcentual 14 45 8 2" xfId="13083"/>
    <cellStyle name="Porcentual 14 45 9" xfId="13084"/>
    <cellStyle name="Porcentual 14 45 9 2" xfId="13085"/>
    <cellStyle name="Porcentual 14 46" xfId="13086"/>
    <cellStyle name="Porcentual 14 46 10" xfId="13087"/>
    <cellStyle name="Porcentual 14 46 10 2" xfId="13088"/>
    <cellStyle name="Porcentual 14 46 11" xfId="13089"/>
    <cellStyle name="Porcentual 14 46 2" xfId="13090"/>
    <cellStyle name="Porcentual 14 46 2 2" xfId="13091"/>
    <cellStyle name="Porcentual 14 46 3" xfId="13092"/>
    <cellStyle name="Porcentual 14 46 3 2" xfId="13093"/>
    <cellStyle name="Porcentual 14 46 4" xfId="13094"/>
    <cellStyle name="Porcentual 14 46 4 2" xfId="13095"/>
    <cellStyle name="Porcentual 14 46 5" xfId="13096"/>
    <cellStyle name="Porcentual 14 46 5 2" xfId="13097"/>
    <cellStyle name="Porcentual 14 46 6" xfId="13098"/>
    <cellStyle name="Porcentual 14 46 6 2" xfId="13099"/>
    <cellStyle name="Porcentual 14 46 7" xfId="13100"/>
    <cellStyle name="Porcentual 14 46 7 2" xfId="13101"/>
    <cellStyle name="Porcentual 14 46 8" xfId="13102"/>
    <cellStyle name="Porcentual 14 46 8 2" xfId="13103"/>
    <cellStyle name="Porcentual 14 46 9" xfId="13104"/>
    <cellStyle name="Porcentual 14 46 9 2" xfId="13105"/>
    <cellStyle name="Porcentual 14 47" xfId="13106"/>
    <cellStyle name="Porcentual 14 47 10" xfId="13107"/>
    <cellStyle name="Porcentual 14 47 10 2" xfId="13108"/>
    <cellStyle name="Porcentual 14 47 11" xfId="13109"/>
    <cellStyle name="Porcentual 14 47 2" xfId="13110"/>
    <cellStyle name="Porcentual 14 47 2 2" xfId="13111"/>
    <cellStyle name="Porcentual 14 47 3" xfId="13112"/>
    <cellStyle name="Porcentual 14 47 3 2" xfId="13113"/>
    <cellStyle name="Porcentual 14 47 4" xfId="13114"/>
    <cellStyle name="Porcentual 14 47 4 2" xfId="13115"/>
    <cellStyle name="Porcentual 14 47 5" xfId="13116"/>
    <cellStyle name="Porcentual 14 47 5 2" xfId="13117"/>
    <cellStyle name="Porcentual 14 47 6" xfId="13118"/>
    <cellStyle name="Porcentual 14 47 6 2" xfId="13119"/>
    <cellStyle name="Porcentual 14 47 7" xfId="13120"/>
    <cellStyle name="Porcentual 14 47 7 2" xfId="13121"/>
    <cellStyle name="Porcentual 14 47 8" xfId="13122"/>
    <cellStyle name="Porcentual 14 47 8 2" xfId="13123"/>
    <cellStyle name="Porcentual 14 47 9" xfId="13124"/>
    <cellStyle name="Porcentual 14 47 9 2" xfId="13125"/>
    <cellStyle name="Porcentual 14 48" xfId="13126"/>
    <cellStyle name="Porcentual 14 48 10" xfId="13127"/>
    <cellStyle name="Porcentual 14 48 10 2" xfId="13128"/>
    <cellStyle name="Porcentual 14 48 11" xfId="13129"/>
    <cellStyle name="Porcentual 14 48 2" xfId="13130"/>
    <cellStyle name="Porcentual 14 48 2 2" xfId="13131"/>
    <cellStyle name="Porcentual 14 48 3" xfId="13132"/>
    <cellStyle name="Porcentual 14 48 3 2" xfId="13133"/>
    <cellStyle name="Porcentual 14 48 4" xfId="13134"/>
    <cellStyle name="Porcentual 14 48 4 2" xfId="13135"/>
    <cellStyle name="Porcentual 14 48 5" xfId="13136"/>
    <cellStyle name="Porcentual 14 48 5 2" xfId="13137"/>
    <cellStyle name="Porcentual 14 48 6" xfId="13138"/>
    <cellStyle name="Porcentual 14 48 6 2" xfId="13139"/>
    <cellStyle name="Porcentual 14 48 7" xfId="13140"/>
    <cellStyle name="Porcentual 14 48 7 2" xfId="13141"/>
    <cellStyle name="Porcentual 14 48 8" xfId="13142"/>
    <cellStyle name="Porcentual 14 48 8 2" xfId="13143"/>
    <cellStyle name="Porcentual 14 48 9" xfId="13144"/>
    <cellStyle name="Porcentual 14 48 9 2" xfId="13145"/>
    <cellStyle name="Porcentual 14 49" xfId="13146"/>
    <cellStyle name="Porcentual 14 49 10" xfId="13147"/>
    <cellStyle name="Porcentual 14 49 10 2" xfId="13148"/>
    <cellStyle name="Porcentual 14 49 11" xfId="13149"/>
    <cellStyle name="Porcentual 14 49 2" xfId="13150"/>
    <cellStyle name="Porcentual 14 49 2 2" xfId="13151"/>
    <cellStyle name="Porcentual 14 49 3" xfId="13152"/>
    <cellStyle name="Porcentual 14 49 3 2" xfId="13153"/>
    <cellStyle name="Porcentual 14 49 4" xfId="13154"/>
    <cellStyle name="Porcentual 14 49 4 2" xfId="13155"/>
    <cellStyle name="Porcentual 14 49 5" xfId="13156"/>
    <cellStyle name="Porcentual 14 49 5 2" xfId="13157"/>
    <cellStyle name="Porcentual 14 49 6" xfId="13158"/>
    <cellStyle name="Porcentual 14 49 6 2" xfId="13159"/>
    <cellStyle name="Porcentual 14 49 7" xfId="13160"/>
    <cellStyle name="Porcentual 14 49 7 2" xfId="13161"/>
    <cellStyle name="Porcentual 14 49 8" xfId="13162"/>
    <cellStyle name="Porcentual 14 49 8 2" xfId="13163"/>
    <cellStyle name="Porcentual 14 49 9" xfId="13164"/>
    <cellStyle name="Porcentual 14 49 9 2" xfId="13165"/>
    <cellStyle name="Porcentual 14 5" xfId="13166"/>
    <cellStyle name="Porcentual 14 5 10" xfId="13167"/>
    <cellStyle name="Porcentual 14 5 10 2" xfId="13168"/>
    <cellStyle name="Porcentual 14 5 11" xfId="13169"/>
    <cellStyle name="Porcentual 14 5 2" xfId="13170"/>
    <cellStyle name="Porcentual 14 5 2 2" xfId="13171"/>
    <cellStyle name="Porcentual 14 5 3" xfId="13172"/>
    <cellStyle name="Porcentual 14 5 3 2" xfId="13173"/>
    <cellStyle name="Porcentual 14 5 4" xfId="13174"/>
    <cellStyle name="Porcentual 14 5 4 2" xfId="13175"/>
    <cellStyle name="Porcentual 14 5 5" xfId="13176"/>
    <cellStyle name="Porcentual 14 5 5 2" xfId="13177"/>
    <cellStyle name="Porcentual 14 5 6" xfId="13178"/>
    <cellStyle name="Porcentual 14 5 6 2" xfId="13179"/>
    <cellStyle name="Porcentual 14 5 7" xfId="13180"/>
    <cellStyle name="Porcentual 14 5 7 2" xfId="13181"/>
    <cellStyle name="Porcentual 14 5 8" xfId="13182"/>
    <cellStyle name="Porcentual 14 5 8 2" xfId="13183"/>
    <cellStyle name="Porcentual 14 5 9" xfId="13184"/>
    <cellStyle name="Porcentual 14 5 9 2" xfId="13185"/>
    <cellStyle name="Porcentual 14 50" xfId="13186"/>
    <cellStyle name="Porcentual 14 50 10" xfId="13187"/>
    <cellStyle name="Porcentual 14 50 10 2" xfId="13188"/>
    <cellStyle name="Porcentual 14 50 11" xfId="13189"/>
    <cellStyle name="Porcentual 14 50 2" xfId="13190"/>
    <cellStyle name="Porcentual 14 50 2 2" xfId="13191"/>
    <cellStyle name="Porcentual 14 50 3" xfId="13192"/>
    <cellStyle name="Porcentual 14 50 3 2" xfId="13193"/>
    <cellStyle name="Porcentual 14 50 4" xfId="13194"/>
    <cellStyle name="Porcentual 14 50 4 2" xfId="13195"/>
    <cellStyle name="Porcentual 14 50 5" xfId="13196"/>
    <cellStyle name="Porcentual 14 50 5 2" xfId="13197"/>
    <cellStyle name="Porcentual 14 50 6" xfId="13198"/>
    <cellStyle name="Porcentual 14 50 6 2" xfId="13199"/>
    <cellStyle name="Porcentual 14 50 7" xfId="13200"/>
    <cellStyle name="Porcentual 14 50 7 2" xfId="13201"/>
    <cellStyle name="Porcentual 14 50 8" xfId="13202"/>
    <cellStyle name="Porcentual 14 50 8 2" xfId="13203"/>
    <cellStyle name="Porcentual 14 50 9" xfId="13204"/>
    <cellStyle name="Porcentual 14 50 9 2" xfId="13205"/>
    <cellStyle name="Porcentual 14 51" xfId="13206"/>
    <cellStyle name="Porcentual 14 51 10" xfId="13207"/>
    <cellStyle name="Porcentual 14 51 10 2" xfId="13208"/>
    <cellStyle name="Porcentual 14 51 11" xfId="13209"/>
    <cellStyle name="Porcentual 14 51 2" xfId="13210"/>
    <cellStyle name="Porcentual 14 51 2 2" xfId="13211"/>
    <cellStyle name="Porcentual 14 51 3" xfId="13212"/>
    <cellStyle name="Porcentual 14 51 3 2" xfId="13213"/>
    <cellStyle name="Porcentual 14 51 4" xfId="13214"/>
    <cellStyle name="Porcentual 14 51 4 2" xfId="13215"/>
    <cellStyle name="Porcentual 14 51 5" xfId="13216"/>
    <cellStyle name="Porcentual 14 51 5 2" xfId="13217"/>
    <cellStyle name="Porcentual 14 51 6" xfId="13218"/>
    <cellStyle name="Porcentual 14 51 6 2" xfId="13219"/>
    <cellStyle name="Porcentual 14 51 7" xfId="13220"/>
    <cellStyle name="Porcentual 14 51 7 2" xfId="13221"/>
    <cellStyle name="Porcentual 14 51 8" xfId="13222"/>
    <cellStyle name="Porcentual 14 51 8 2" xfId="13223"/>
    <cellStyle name="Porcentual 14 51 9" xfId="13224"/>
    <cellStyle name="Porcentual 14 51 9 2" xfId="13225"/>
    <cellStyle name="Porcentual 14 52" xfId="13226"/>
    <cellStyle name="Porcentual 14 52 10" xfId="13227"/>
    <cellStyle name="Porcentual 14 52 10 2" xfId="13228"/>
    <cellStyle name="Porcentual 14 52 11" xfId="13229"/>
    <cellStyle name="Porcentual 14 52 2" xfId="13230"/>
    <cellStyle name="Porcentual 14 52 2 2" xfId="13231"/>
    <cellStyle name="Porcentual 14 52 3" xfId="13232"/>
    <cellStyle name="Porcentual 14 52 3 2" xfId="13233"/>
    <cellStyle name="Porcentual 14 52 4" xfId="13234"/>
    <cellStyle name="Porcentual 14 52 4 2" xfId="13235"/>
    <cellStyle name="Porcentual 14 52 5" xfId="13236"/>
    <cellStyle name="Porcentual 14 52 5 2" xfId="13237"/>
    <cellStyle name="Porcentual 14 52 6" xfId="13238"/>
    <cellStyle name="Porcentual 14 52 6 2" xfId="13239"/>
    <cellStyle name="Porcentual 14 52 7" xfId="13240"/>
    <cellStyle name="Porcentual 14 52 7 2" xfId="13241"/>
    <cellStyle name="Porcentual 14 52 8" xfId="13242"/>
    <cellStyle name="Porcentual 14 52 8 2" xfId="13243"/>
    <cellStyle name="Porcentual 14 52 9" xfId="13244"/>
    <cellStyle name="Porcentual 14 52 9 2" xfId="13245"/>
    <cellStyle name="Porcentual 14 53" xfId="13246"/>
    <cellStyle name="Porcentual 14 53 10" xfId="13247"/>
    <cellStyle name="Porcentual 14 53 10 2" xfId="13248"/>
    <cellStyle name="Porcentual 14 53 11" xfId="13249"/>
    <cellStyle name="Porcentual 14 53 2" xfId="13250"/>
    <cellStyle name="Porcentual 14 53 2 2" xfId="13251"/>
    <cellStyle name="Porcentual 14 53 3" xfId="13252"/>
    <cellStyle name="Porcentual 14 53 3 2" xfId="13253"/>
    <cellStyle name="Porcentual 14 53 4" xfId="13254"/>
    <cellStyle name="Porcentual 14 53 4 2" xfId="13255"/>
    <cellStyle name="Porcentual 14 53 5" xfId="13256"/>
    <cellStyle name="Porcentual 14 53 5 2" xfId="13257"/>
    <cellStyle name="Porcentual 14 53 6" xfId="13258"/>
    <cellStyle name="Porcentual 14 53 6 2" xfId="13259"/>
    <cellStyle name="Porcentual 14 53 7" xfId="13260"/>
    <cellStyle name="Porcentual 14 53 7 2" xfId="13261"/>
    <cellStyle name="Porcentual 14 53 8" xfId="13262"/>
    <cellStyle name="Porcentual 14 53 8 2" xfId="13263"/>
    <cellStyle name="Porcentual 14 53 9" xfId="13264"/>
    <cellStyle name="Porcentual 14 53 9 2" xfId="13265"/>
    <cellStyle name="Porcentual 14 54" xfId="13266"/>
    <cellStyle name="Porcentual 14 54 10" xfId="13267"/>
    <cellStyle name="Porcentual 14 54 10 2" xfId="13268"/>
    <cellStyle name="Porcentual 14 54 11" xfId="13269"/>
    <cellStyle name="Porcentual 14 54 2" xfId="13270"/>
    <cellStyle name="Porcentual 14 54 2 2" xfId="13271"/>
    <cellStyle name="Porcentual 14 54 3" xfId="13272"/>
    <cellStyle name="Porcentual 14 54 3 2" xfId="13273"/>
    <cellStyle name="Porcentual 14 54 4" xfId="13274"/>
    <cellStyle name="Porcentual 14 54 4 2" xfId="13275"/>
    <cellStyle name="Porcentual 14 54 5" xfId="13276"/>
    <cellStyle name="Porcentual 14 54 5 2" xfId="13277"/>
    <cellStyle name="Porcentual 14 54 6" xfId="13278"/>
    <cellStyle name="Porcentual 14 54 6 2" xfId="13279"/>
    <cellStyle name="Porcentual 14 54 7" xfId="13280"/>
    <cellStyle name="Porcentual 14 54 7 2" xfId="13281"/>
    <cellStyle name="Porcentual 14 54 8" xfId="13282"/>
    <cellStyle name="Porcentual 14 54 8 2" xfId="13283"/>
    <cellStyle name="Porcentual 14 54 9" xfId="13284"/>
    <cellStyle name="Porcentual 14 54 9 2" xfId="13285"/>
    <cellStyle name="Porcentual 14 55" xfId="13286"/>
    <cellStyle name="Porcentual 14 55 10" xfId="13287"/>
    <cellStyle name="Porcentual 14 55 10 2" xfId="13288"/>
    <cellStyle name="Porcentual 14 55 11" xfId="13289"/>
    <cellStyle name="Porcentual 14 55 2" xfId="13290"/>
    <cellStyle name="Porcentual 14 55 2 2" xfId="13291"/>
    <cellStyle name="Porcentual 14 55 3" xfId="13292"/>
    <cellStyle name="Porcentual 14 55 3 2" xfId="13293"/>
    <cellStyle name="Porcentual 14 55 4" xfId="13294"/>
    <cellStyle name="Porcentual 14 55 4 2" xfId="13295"/>
    <cellStyle name="Porcentual 14 55 5" xfId="13296"/>
    <cellStyle name="Porcentual 14 55 5 2" xfId="13297"/>
    <cellStyle name="Porcentual 14 55 6" xfId="13298"/>
    <cellStyle name="Porcentual 14 55 6 2" xfId="13299"/>
    <cellStyle name="Porcentual 14 55 7" xfId="13300"/>
    <cellStyle name="Porcentual 14 55 7 2" xfId="13301"/>
    <cellStyle name="Porcentual 14 55 8" xfId="13302"/>
    <cellStyle name="Porcentual 14 55 8 2" xfId="13303"/>
    <cellStyle name="Porcentual 14 55 9" xfId="13304"/>
    <cellStyle name="Porcentual 14 55 9 2" xfId="13305"/>
    <cellStyle name="Porcentual 14 56" xfId="13306"/>
    <cellStyle name="Porcentual 14 56 10" xfId="13307"/>
    <cellStyle name="Porcentual 14 56 10 2" xfId="13308"/>
    <cellStyle name="Porcentual 14 56 11" xfId="13309"/>
    <cellStyle name="Porcentual 14 56 2" xfId="13310"/>
    <cellStyle name="Porcentual 14 56 2 2" xfId="13311"/>
    <cellStyle name="Porcentual 14 56 3" xfId="13312"/>
    <cellStyle name="Porcentual 14 56 3 2" xfId="13313"/>
    <cellStyle name="Porcentual 14 56 4" xfId="13314"/>
    <cellStyle name="Porcentual 14 56 4 2" xfId="13315"/>
    <cellStyle name="Porcentual 14 56 5" xfId="13316"/>
    <cellStyle name="Porcentual 14 56 5 2" xfId="13317"/>
    <cellStyle name="Porcentual 14 56 6" xfId="13318"/>
    <cellStyle name="Porcentual 14 56 6 2" xfId="13319"/>
    <cellStyle name="Porcentual 14 56 7" xfId="13320"/>
    <cellStyle name="Porcentual 14 56 7 2" xfId="13321"/>
    <cellStyle name="Porcentual 14 56 8" xfId="13322"/>
    <cellStyle name="Porcentual 14 56 8 2" xfId="13323"/>
    <cellStyle name="Porcentual 14 56 9" xfId="13324"/>
    <cellStyle name="Porcentual 14 56 9 2" xfId="13325"/>
    <cellStyle name="Porcentual 14 57" xfId="13326"/>
    <cellStyle name="Porcentual 14 57 10" xfId="13327"/>
    <cellStyle name="Porcentual 14 57 10 2" xfId="13328"/>
    <cellStyle name="Porcentual 14 57 11" xfId="13329"/>
    <cellStyle name="Porcentual 14 57 2" xfId="13330"/>
    <cellStyle name="Porcentual 14 57 2 2" xfId="13331"/>
    <cellStyle name="Porcentual 14 57 3" xfId="13332"/>
    <cellStyle name="Porcentual 14 57 3 2" xfId="13333"/>
    <cellStyle name="Porcentual 14 57 4" xfId="13334"/>
    <cellStyle name="Porcentual 14 57 4 2" xfId="13335"/>
    <cellStyle name="Porcentual 14 57 5" xfId="13336"/>
    <cellStyle name="Porcentual 14 57 5 2" xfId="13337"/>
    <cellStyle name="Porcentual 14 57 6" xfId="13338"/>
    <cellStyle name="Porcentual 14 57 6 2" xfId="13339"/>
    <cellStyle name="Porcentual 14 57 7" xfId="13340"/>
    <cellStyle name="Porcentual 14 57 7 2" xfId="13341"/>
    <cellStyle name="Porcentual 14 57 8" xfId="13342"/>
    <cellStyle name="Porcentual 14 57 8 2" xfId="13343"/>
    <cellStyle name="Porcentual 14 57 9" xfId="13344"/>
    <cellStyle name="Porcentual 14 57 9 2" xfId="13345"/>
    <cellStyle name="Porcentual 14 58" xfId="13346"/>
    <cellStyle name="Porcentual 14 58 10" xfId="13347"/>
    <cellStyle name="Porcentual 14 58 10 2" xfId="13348"/>
    <cellStyle name="Porcentual 14 58 11" xfId="13349"/>
    <cellStyle name="Porcentual 14 58 2" xfId="13350"/>
    <cellStyle name="Porcentual 14 58 2 2" xfId="13351"/>
    <cellStyle name="Porcentual 14 58 3" xfId="13352"/>
    <cellStyle name="Porcentual 14 58 3 2" xfId="13353"/>
    <cellStyle name="Porcentual 14 58 4" xfId="13354"/>
    <cellStyle name="Porcentual 14 58 4 2" xfId="13355"/>
    <cellStyle name="Porcentual 14 58 5" xfId="13356"/>
    <cellStyle name="Porcentual 14 58 5 2" xfId="13357"/>
    <cellStyle name="Porcentual 14 58 6" xfId="13358"/>
    <cellStyle name="Porcentual 14 58 6 2" xfId="13359"/>
    <cellStyle name="Porcentual 14 58 7" xfId="13360"/>
    <cellStyle name="Porcentual 14 58 7 2" xfId="13361"/>
    <cellStyle name="Porcentual 14 58 8" xfId="13362"/>
    <cellStyle name="Porcentual 14 58 8 2" xfId="13363"/>
    <cellStyle name="Porcentual 14 58 9" xfId="13364"/>
    <cellStyle name="Porcentual 14 58 9 2" xfId="13365"/>
    <cellStyle name="Porcentual 14 59" xfId="13366"/>
    <cellStyle name="Porcentual 14 59 10" xfId="13367"/>
    <cellStyle name="Porcentual 14 59 10 2" xfId="13368"/>
    <cellStyle name="Porcentual 14 59 11" xfId="13369"/>
    <cellStyle name="Porcentual 14 59 2" xfId="13370"/>
    <cellStyle name="Porcentual 14 59 2 2" xfId="13371"/>
    <cellStyle name="Porcentual 14 59 3" xfId="13372"/>
    <cellStyle name="Porcentual 14 59 3 2" xfId="13373"/>
    <cellStyle name="Porcentual 14 59 4" xfId="13374"/>
    <cellStyle name="Porcentual 14 59 4 2" xfId="13375"/>
    <cellStyle name="Porcentual 14 59 5" xfId="13376"/>
    <cellStyle name="Porcentual 14 59 5 2" xfId="13377"/>
    <cellStyle name="Porcentual 14 59 6" xfId="13378"/>
    <cellStyle name="Porcentual 14 59 6 2" xfId="13379"/>
    <cellStyle name="Porcentual 14 59 7" xfId="13380"/>
    <cellStyle name="Porcentual 14 59 7 2" xfId="13381"/>
    <cellStyle name="Porcentual 14 59 8" xfId="13382"/>
    <cellStyle name="Porcentual 14 59 8 2" xfId="13383"/>
    <cellStyle name="Porcentual 14 59 9" xfId="13384"/>
    <cellStyle name="Porcentual 14 59 9 2" xfId="13385"/>
    <cellStyle name="Porcentual 14 6" xfId="13386"/>
    <cellStyle name="Porcentual 14 6 10" xfId="13387"/>
    <cellStyle name="Porcentual 14 6 10 2" xfId="13388"/>
    <cellStyle name="Porcentual 14 6 11" xfId="13389"/>
    <cellStyle name="Porcentual 14 6 2" xfId="13390"/>
    <cellStyle name="Porcentual 14 6 2 2" xfId="13391"/>
    <cellStyle name="Porcentual 14 6 3" xfId="13392"/>
    <cellStyle name="Porcentual 14 6 3 2" xfId="13393"/>
    <cellStyle name="Porcentual 14 6 4" xfId="13394"/>
    <cellStyle name="Porcentual 14 6 4 2" xfId="13395"/>
    <cellStyle name="Porcentual 14 6 5" xfId="13396"/>
    <cellStyle name="Porcentual 14 6 5 2" xfId="13397"/>
    <cellStyle name="Porcentual 14 6 6" xfId="13398"/>
    <cellStyle name="Porcentual 14 6 6 2" xfId="13399"/>
    <cellStyle name="Porcentual 14 6 7" xfId="13400"/>
    <cellStyle name="Porcentual 14 6 7 2" xfId="13401"/>
    <cellStyle name="Porcentual 14 6 8" xfId="13402"/>
    <cellStyle name="Porcentual 14 6 8 2" xfId="13403"/>
    <cellStyle name="Porcentual 14 6 9" xfId="13404"/>
    <cellStyle name="Porcentual 14 6 9 2" xfId="13405"/>
    <cellStyle name="Porcentual 14 60" xfId="13406"/>
    <cellStyle name="Porcentual 14 60 10" xfId="13407"/>
    <cellStyle name="Porcentual 14 60 10 2" xfId="13408"/>
    <cellStyle name="Porcentual 14 60 11" xfId="13409"/>
    <cellStyle name="Porcentual 14 60 2" xfId="13410"/>
    <cellStyle name="Porcentual 14 60 2 2" xfId="13411"/>
    <cellStyle name="Porcentual 14 60 3" xfId="13412"/>
    <cellStyle name="Porcentual 14 60 3 2" xfId="13413"/>
    <cellStyle name="Porcentual 14 60 4" xfId="13414"/>
    <cellStyle name="Porcentual 14 60 4 2" xfId="13415"/>
    <cellStyle name="Porcentual 14 60 5" xfId="13416"/>
    <cellStyle name="Porcentual 14 60 5 2" xfId="13417"/>
    <cellStyle name="Porcentual 14 60 6" xfId="13418"/>
    <cellStyle name="Porcentual 14 60 6 2" xfId="13419"/>
    <cellStyle name="Porcentual 14 60 7" xfId="13420"/>
    <cellStyle name="Porcentual 14 60 7 2" xfId="13421"/>
    <cellStyle name="Porcentual 14 60 8" xfId="13422"/>
    <cellStyle name="Porcentual 14 60 8 2" xfId="13423"/>
    <cellStyle name="Porcentual 14 60 9" xfId="13424"/>
    <cellStyle name="Porcentual 14 60 9 2" xfId="13425"/>
    <cellStyle name="Porcentual 14 61" xfId="13426"/>
    <cellStyle name="Porcentual 14 61 10" xfId="13427"/>
    <cellStyle name="Porcentual 14 61 10 2" xfId="13428"/>
    <cellStyle name="Porcentual 14 61 11" xfId="13429"/>
    <cellStyle name="Porcentual 14 61 2" xfId="13430"/>
    <cellStyle name="Porcentual 14 61 2 2" xfId="13431"/>
    <cellStyle name="Porcentual 14 61 3" xfId="13432"/>
    <cellStyle name="Porcentual 14 61 3 2" xfId="13433"/>
    <cellStyle name="Porcentual 14 61 4" xfId="13434"/>
    <cellStyle name="Porcentual 14 61 4 2" xfId="13435"/>
    <cellStyle name="Porcentual 14 61 5" xfId="13436"/>
    <cellStyle name="Porcentual 14 61 5 2" xfId="13437"/>
    <cellStyle name="Porcentual 14 61 6" xfId="13438"/>
    <cellStyle name="Porcentual 14 61 6 2" xfId="13439"/>
    <cellStyle name="Porcentual 14 61 7" xfId="13440"/>
    <cellStyle name="Porcentual 14 61 7 2" xfId="13441"/>
    <cellStyle name="Porcentual 14 61 8" xfId="13442"/>
    <cellStyle name="Porcentual 14 61 8 2" xfId="13443"/>
    <cellStyle name="Porcentual 14 61 9" xfId="13444"/>
    <cellStyle name="Porcentual 14 61 9 2" xfId="13445"/>
    <cellStyle name="Porcentual 14 62" xfId="13446"/>
    <cellStyle name="Porcentual 14 62 10" xfId="13447"/>
    <cellStyle name="Porcentual 14 62 10 2" xfId="13448"/>
    <cellStyle name="Porcentual 14 62 11" xfId="13449"/>
    <cellStyle name="Porcentual 14 62 2" xfId="13450"/>
    <cellStyle name="Porcentual 14 62 2 2" xfId="13451"/>
    <cellStyle name="Porcentual 14 62 3" xfId="13452"/>
    <cellStyle name="Porcentual 14 62 3 2" xfId="13453"/>
    <cellStyle name="Porcentual 14 62 4" xfId="13454"/>
    <cellStyle name="Porcentual 14 62 4 2" xfId="13455"/>
    <cellStyle name="Porcentual 14 62 5" xfId="13456"/>
    <cellStyle name="Porcentual 14 62 5 2" xfId="13457"/>
    <cellStyle name="Porcentual 14 62 6" xfId="13458"/>
    <cellStyle name="Porcentual 14 62 6 2" xfId="13459"/>
    <cellStyle name="Porcentual 14 62 7" xfId="13460"/>
    <cellStyle name="Porcentual 14 62 7 2" xfId="13461"/>
    <cellStyle name="Porcentual 14 62 8" xfId="13462"/>
    <cellStyle name="Porcentual 14 62 8 2" xfId="13463"/>
    <cellStyle name="Porcentual 14 62 9" xfId="13464"/>
    <cellStyle name="Porcentual 14 62 9 2" xfId="13465"/>
    <cellStyle name="Porcentual 14 63" xfId="13466"/>
    <cellStyle name="Porcentual 14 63 10" xfId="13467"/>
    <cellStyle name="Porcentual 14 63 10 2" xfId="13468"/>
    <cellStyle name="Porcentual 14 63 11" xfId="13469"/>
    <cellStyle name="Porcentual 14 63 2" xfId="13470"/>
    <cellStyle name="Porcentual 14 63 2 2" xfId="13471"/>
    <cellStyle name="Porcentual 14 63 3" xfId="13472"/>
    <cellStyle name="Porcentual 14 63 3 2" xfId="13473"/>
    <cellStyle name="Porcentual 14 63 4" xfId="13474"/>
    <cellStyle name="Porcentual 14 63 4 2" xfId="13475"/>
    <cellStyle name="Porcentual 14 63 5" xfId="13476"/>
    <cellStyle name="Porcentual 14 63 5 2" xfId="13477"/>
    <cellStyle name="Porcentual 14 63 6" xfId="13478"/>
    <cellStyle name="Porcentual 14 63 6 2" xfId="13479"/>
    <cellStyle name="Porcentual 14 63 7" xfId="13480"/>
    <cellStyle name="Porcentual 14 63 7 2" xfId="13481"/>
    <cellStyle name="Porcentual 14 63 8" xfId="13482"/>
    <cellStyle name="Porcentual 14 63 8 2" xfId="13483"/>
    <cellStyle name="Porcentual 14 63 9" xfId="13484"/>
    <cellStyle name="Porcentual 14 63 9 2" xfId="13485"/>
    <cellStyle name="Porcentual 14 64" xfId="13486"/>
    <cellStyle name="Porcentual 14 64 10" xfId="13487"/>
    <cellStyle name="Porcentual 14 64 10 2" xfId="13488"/>
    <cellStyle name="Porcentual 14 64 11" xfId="13489"/>
    <cellStyle name="Porcentual 14 64 2" xfId="13490"/>
    <cellStyle name="Porcentual 14 64 2 2" xfId="13491"/>
    <cellStyle name="Porcentual 14 64 3" xfId="13492"/>
    <cellStyle name="Porcentual 14 64 3 2" xfId="13493"/>
    <cellStyle name="Porcentual 14 64 4" xfId="13494"/>
    <cellStyle name="Porcentual 14 64 4 2" xfId="13495"/>
    <cellStyle name="Porcentual 14 64 5" xfId="13496"/>
    <cellStyle name="Porcentual 14 64 5 2" xfId="13497"/>
    <cellStyle name="Porcentual 14 64 6" xfId="13498"/>
    <cellStyle name="Porcentual 14 64 6 2" xfId="13499"/>
    <cellStyle name="Porcentual 14 64 7" xfId="13500"/>
    <cellStyle name="Porcentual 14 64 7 2" xfId="13501"/>
    <cellStyle name="Porcentual 14 64 8" xfId="13502"/>
    <cellStyle name="Porcentual 14 64 8 2" xfId="13503"/>
    <cellStyle name="Porcentual 14 64 9" xfId="13504"/>
    <cellStyle name="Porcentual 14 64 9 2" xfId="13505"/>
    <cellStyle name="Porcentual 14 65" xfId="13506"/>
    <cellStyle name="Porcentual 14 65 10" xfId="13507"/>
    <cellStyle name="Porcentual 14 65 10 2" xfId="13508"/>
    <cellStyle name="Porcentual 14 65 11" xfId="13509"/>
    <cellStyle name="Porcentual 14 65 2" xfId="13510"/>
    <cellStyle name="Porcentual 14 65 2 2" xfId="13511"/>
    <cellStyle name="Porcentual 14 65 3" xfId="13512"/>
    <cellStyle name="Porcentual 14 65 3 2" xfId="13513"/>
    <cellStyle name="Porcentual 14 65 4" xfId="13514"/>
    <cellStyle name="Porcentual 14 65 4 2" xfId="13515"/>
    <cellStyle name="Porcentual 14 65 5" xfId="13516"/>
    <cellStyle name="Porcentual 14 65 5 2" xfId="13517"/>
    <cellStyle name="Porcentual 14 65 6" xfId="13518"/>
    <cellStyle name="Porcentual 14 65 6 2" xfId="13519"/>
    <cellStyle name="Porcentual 14 65 7" xfId="13520"/>
    <cellStyle name="Porcentual 14 65 7 2" xfId="13521"/>
    <cellStyle name="Porcentual 14 65 8" xfId="13522"/>
    <cellStyle name="Porcentual 14 65 8 2" xfId="13523"/>
    <cellStyle name="Porcentual 14 65 9" xfId="13524"/>
    <cellStyle name="Porcentual 14 65 9 2" xfId="13525"/>
    <cellStyle name="Porcentual 14 66" xfId="13526"/>
    <cellStyle name="Porcentual 14 66 10" xfId="13527"/>
    <cellStyle name="Porcentual 14 66 10 2" xfId="13528"/>
    <cellStyle name="Porcentual 14 66 11" xfId="13529"/>
    <cellStyle name="Porcentual 14 66 2" xfId="13530"/>
    <cellStyle name="Porcentual 14 66 2 2" xfId="13531"/>
    <cellStyle name="Porcentual 14 66 3" xfId="13532"/>
    <cellStyle name="Porcentual 14 66 3 2" xfId="13533"/>
    <cellStyle name="Porcentual 14 66 4" xfId="13534"/>
    <cellStyle name="Porcentual 14 66 4 2" xfId="13535"/>
    <cellStyle name="Porcentual 14 66 5" xfId="13536"/>
    <cellStyle name="Porcentual 14 66 5 2" xfId="13537"/>
    <cellStyle name="Porcentual 14 66 6" xfId="13538"/>
    <cellStyle name="Porcentual 14 66 6 2" xfId="13539"/>
    <cellStyle name="Porcentual 14 66 7" xfId="13540"/>
    <cellStyle name="Porcentual 14 66 7 2" xfId="13541"/>
    <cellStyle name="Porcentual 14 66 8" xfId="13542"/>
    <cellStyle name="Porcentual 14 66 8 2" xfId="13543"/>
    <cellStyle name="Porcentual 14 66 9" xfId="13544"/>
    <cellStyle name="Porcentual 14 66 9 2" xfId="13545"/>
    <cellStyle name="Porcentual 14 67" xfId="13546"/>
    <cellStyle name="Porcentual 14 67 10" xfId="13547"/>
    <cellStyle name="Porcentual 14 67 10 2" xfId="13548"/>
    <cellStyle name="Porcentual 14 67 11" xfId="13549"/>
    <cellStyle name="Porcentual 14 67 2" xfId="13550"/>
    <cellStyle name="Porcentual 14 67 2 2" xfId="13551"/>
    <cellStyle name="Porcentual 14 67 3" xfId="13552"/>
    <cellStyle name="Porcentual 14 67 3 2" xfId="13553"/>
    <cellStyle name="Porcentual 14 67 4" xfId="13554"/>
    <cellStyle name="Porcentual 14 67 4 2" xfId="13555"/>
    <cellStyle name="Porcentual 14 67 5" xfId="13556"/>
    <cellStyle name="Porcentual 14 67 5 2" xfId="13557"/>
    <cellStyle name="Porcentual 14 67 6" xfId="13558"/>
    <cellStyle name="Porcentual 14 67 6 2" xfId="13559"/>
    <cellStyle name="Porcentual 14 67 7" xfId="13560"/>
    <cellStyle name="Porcentual 14 67 7 2" xfId="13561"/>
    <cellStyle name="Porcentual 14 67 8" xfId="13562"/>
    <cellStyle name="Porcentual 14 67 8 2" xfId="13563"/>
    <cellStyle name="Porcentual 14 67 9" xfId="13564"/>
    <cellStyle name="Porcentual 14 67 9 2" xfId="13565"/>
    <cellStyle name="Porcentual 14 68" xfId="13566"/>
    <cellStyle name="Porcentual 14 68 10" xfId="13567"/>
    <cellStyle name="Porcentual 14 68 10 2" xfId="13568"/>
    <cellStyle name="Porcentual 14 68 11" xfId="13569"/>
    <cellStyle name="Porcentual 14 68 2" xfId="13570"/>
    <cellStyle name="Porcentual 14 68 2 2" xfId="13571"/>
    <cellStyle name="Porcentual 14 68 3" xfId="13572"/>
    <cellStyle name="Porcentual 14 68 3 2" xfId="13573"/>
    <cellStyle name="Porcentual 14 68 4" xfId="13574"/>
    <cellStyle name="Porcentual 14 68 4 2" xfId="13575"/>
    <cellStyle name="Porcentual 14 68 5" xfId="13576"/>
    <cellStyle name="Porcentual 14 68 5 2" xfId="13577"/>
    <cellStyle name="Porcentual 14 68 6" xfId="13578"/>
    <cellStyle name="Porcentual 14 68 6 2" xfId="13579"/>
    <cellStyle name="Porcentual 14 68 7" xfId="13580"/>
    <cellStyle name="Porcentual 14 68 7 2" xfId="13581"/>
    <cellStyle name="Porcentual 14 68 8" xfId="13582"/>
    <cellStyle name="Porcentual 14 68 8 2" xfId="13583"/>
    <cellStyle name="Porcentual 14 68 9" xfId="13584"/>
    <cellStyle name="Porcentual 14 68 9 2" xfId="13585"/>
    <cellStyle name="Porcentual 14 69" xfId="13586"/>
    <cellStyle name="Porcentual 14 69 10" xfId="13587"/>
    <cellStyle name="Porcentual 14 69 10 2" xfId="13588"/>
    <cellStyle name="Porcentual 14 69 11" xfId="13589"/>
    <cellStyle name="Porcentual 14 69 2" xfId="13590"/>
    <cellStyle name="Porcentual 14 69 2 2" xfId="13591"/>
    <cellStyle name="Porcentual 14 69 3" xfId="13592"/>
    <cellStyle name="Porcentual 14 69 3 2" xfId="13593"/>
    <cellStyle name="Porcentual 14 69 4" xfId="13594"/>
    <cellStyle name="Porcentual 14 69 4 2" xfId="13595"/>
    <cellStyle name="Porcentual 14 69 5" xfId="13596"/>
    <cellStyle name="Porcentual 14 69 5 2" xfId="13597"/>
    <cellStyle name="Porcentual 14 69 6" xfId="13598"/>
    <cellStyle name="Porcentual 14 69 6 2" xfId="13599"/>
    <cellStyle name="Porcentual 14 69 7" xfId="13600"/>
    <cellStyle name="Porcentual 14 69 7 2" xfId="13601"/>
    <cellStyle name="Porcentual 14 69 8" xfId="13602"/>
    <cellStyle name="Porcentual 14 69 8 2" xfId="13603"/>
    <cellStyle name="Porcentual 14 69 9" xfId="13604"/>
    <cellStyle name="Porcentual 14 69 9 2" xfId="13605"/>
    <cellStyle name="Porcentual 14 7" xfId="13606"/>
    <cellStyle name="Porcentual 14 7 10" xfId="13607"/>
    <cellStyle name="Porcentual 14 7 10 2" xfId="13608"/>
    <cellStyle name="Porcentual 14 7 11" xfId="13609"/>
    <cellStyle name="Porcentual 14 7 2" xfId="13610"/>
    <cellStyle name="Porcentual 14 7 2 2" xfId="13611"/>
    <cellStyle name="Porcentual 14 7 3" xfId="13612"/>
    <cellStyle name="Porcentual 14 7 3 2" xfId="13613"/>
    <cellStyle name="Porcentual 14 7 4" xfId="13614"/>
    <cellStyle name="Porcentual 14 7 4 2" xfId="13615"/>
    <cellStyle name="Porcentual 14 7 5" xfId="13616"/>
    <cellStyle name="Porcentual 14 7 5 2" xfId="13617"/>
    <cellStyle name="Porcentual 14 7 6" xfId="13618"/>
    <cellStyle name="Porcentual 14 7 6 2" xfId="13619"/>
    <cellStyle name="Porcentual 14 7 7" xfId="13620"/>
    <cellStyle name="Porcentual 14 7 7 2" xfId="13621"/>
    <cellStyle name="Porcentual 14 7 8" xfId="13622"/>
    <cellStyle name="Porcentual 14 7 8 2" xfId="13623"/>
    <cellStyle name="Porcentual 14 7 9" xfId="13624"/>
    <cellStyle name="Porcentual 14 7 9 2" xfId="13625"/>
    <cellStyle name="Porcentual 14 70" xfId="13626"/>
    <cellStyle name="Porcentual 14 70 10" xfId="13627"/>
    <cellStyle name="Porcentual 14 70 10 2" xfId="13628"/>
    <cellStyle name="Porcentual 14 70 11" xfId="13629"/>
    <cellStyle name="Porcentual 14 70 2" xfId="13630"/>
    <cellStyle name="Porcentual 14 70 2 2" xfId="13631"/>
    <cellStyle name="Porcentual 14 70 3" xfId="13632"/>
    <cellStyle name="Porcentual 14 70 3 2" xfId="13633"/>
    <cellStyle name="Porcentual 14 70 4" xfId="13634"/>
    <cellStyle name="Porcentual 14 70 4 2" xfId="13635"/>
    <cellStyle name="Porcentual 14 70 5" xfId="13636"/>
    <cellStyle name="Porcentual 14 70 5 2" xfId="13637"/>
    <cellStyle name="Porcentual 14 70 6" xfId="13638"/>
    <cellStyle name="Porcentual 14 70 6 2" xfId="13639"/>
    <cellStyle name="Porcentual 14 70 7" xfId="13640"/>
    <cellStyle name="Porcentual 14 70 7 2" xfId="13641"/>
    <cellStyle name="Porcentual 14 70 8" xfId="13642"/>
    <cellStyle name="Porcentual 14 70 8 2" xfId="13643"/>
    <cellStyle name="Porcentual 14 70 9" xfId="13644"/>
    <cellStyle name="Porcentual 14 70 9 2" xfId="13645"/>
    <cellStyle name="Porcentual 14 71" xfId="13646"/>
    <cellStyle name="Porcentual 14 71 10" xfId="13647"/>
    <cellStyle name="Porcentual 14 71 10 2" xfId="13648"/>
    <cellStyle name="Porcentual 14 71 11" xfId="13649"/>
    <cellStyle name="Porcentual 14 71 2" xfId="13650"/>
    <cellStyle name="Porcentual 14 71 2 2" xfId="13651"/>
    <cellStyle name="Porcentual 14 71 3" xfId="13652"/>
    <cellStyle name="Porcentual 14 71 3 2" xfId="13653"/>
    <cellStyle name="Porcentual 14 71 4" xfId="13654"/>
    <cellStyle name="Porcentual 14 71 4 2" xfId="13655"/>
    <cellStyle name="Porcentual 14 71 5" xfId="13656"/>
    <cellStyle name="Porcentual 14 71 5 2" xfId="13657"/>
    <cellStyle name="Porcentual 14 71 6" xfId="13658"/>
    <cellStyle name="Porcentual 14 71 6 2" xfId="13659"/>
    <cellStyle name="Porcentual 14 71 7" xfId="13660"/>
    <cellStyle name="Porcentual 14 71 7 2" xfId="13661"/>
    <cellStyle name="Porcentual 14 71 8" xfId="13662"/>
    <cellStyle name="Porcentual 14 71 8 2" xfId="13663"/>
    <cellStyle name="Porcentual 14 71 9" xfId="13664"/>
    <cellStyle name="Porcentual 14 71 9 2" xfId="13665"/>
    <cellStyle name="Porcentual 14 72" xfId="13666"/>
    <cellStyle name="Porcentual 14 72 10" xfId="13667"/>
    <cellStyle name="Porcentual 14 72 10 2" xfId="13668"/>
    <cellStyle name="Porcentual 14 72 11" xfId="13669"/>
    <cellStyle name="Porcentual 14 72 2" xfId="13670"/>
    <cellStyle name="Porcentual 14 72 2 2" xfId="13671"/>
    <cellStyle name="Porcentual 14 72 3" xfId="13672"/>
    <cellStyle name="Porcentual 14 72 3 2" xfId="13673"/>
    <cellStyle name="Porcentual 14 72 4" xfId="13674"/>
    <cellStyle name="Porcentual 14 72 4 2" xfId="13675"/>
    <cellStyle name="Porcentual 14 72 5" xfId="13676"/>
    <cellStyle name="Porcentual 14 72 5 2" xfId="13677"/>
    <cellStyle name="Porcentual 14 72 6" xfId="13678"/>
    <cellStyle name="Porcentual 14 72 6 2" xfId="13679"/>
    <cellStyle name="Porcentual 14 72 7" xfId="13680"/>
    <cellStyle name="Porcentual 14 72 7 2" xfId="13681"/>
    <cellStyle name="Porcentual 14 72 8" xfId="13682"/>
    <cellStyle name="Porcentual 14 72 8 2" xfId="13683"/>
    <cellStyle name="Porcentual 14 72 9" xfId="13684"/>
    <cellStyle name="Porcentual 14 72 9 2" xfId="13685"/>
    <cellStyle name="Porcentual 14 73" xfId="13686"/>
    <cellStyle name="Porcentual 14 73 10" xfId="13687"/>
    <cellStyle name="Porcentual 14 73 10 2" xfId="13688"/>
    <cellStyle name="Porcentual 14 73 11" xfId="13689"/>
    <cellStyle name="Porcentual 14 73 2" xfId="13690"/>
    <cellStyle name="Porcentual 14 73 2 2" xfId="13691"/>
    <cellStyle name="Porcentual 14 73 3" xfId="13692"/>
    <cellStyle name="Porcentual 14 73 3 2" xfId="13693"/>
    <cellStyle name="Porcentual 14 73 4" xfId="13694"/>
    <cellStyle name="Porcentual 14 73 4 2" xfId="13695"/>
    <cellStyle name="Porcentual 14 73 5" xfId="13696"/>
    <cellStyle name="Porcentual 14 73 5 2" xfId="13697"/>
    <cellStyle name="Porcentual 14 73 6" xfId="13698"/>
    <cellStyle name="Porcentual 14 73 6 2" xfId="13699"/>
    <cellStyle name="Porcentual 14 73 7" xfId="13700"/>
    <cellStyle name="Porcentual 14 73 7 2" xfId="13701"/>
    <cellStyle name="Porcentual 14 73 8" xfId="13702"/>
    <cellStyle name="Porcentual 14 73 8 2" xfId="13703"/>
    <cellStyle name="Porcentual 14 73 9" xfId="13704"/>
    <cellStyle name="Porcentual 14 73 9 2" xfId="13705"/>
    <cellStyle name="Porcentual 14 74" xfId="13706"/>
    <cellStyle name="Porcentual 14 74 10" xfId="13707"/>
    <cellStyle name="Porcentual 14 74 10 2" xfId="13708"/>
    <cellStyle name="Porcentual 14 74 11" xfId="13709"/>
    <cellStyle name="Porcentual 14 74 2" xfId="13710"/>
    <cellStyle name="Porcentual 14 74 2 2" xfId="13711"/>
    <cellStyle name="Porcentual 14 74 3" xfId="13712"/>
    <cellStyle name="Porcentual 14 74 3 2" xfId="13713"/>
    <cellStyle name="Porcentual 14 74 4" xfId="13714"/>
    <cellStyle name="Porcentual 14 74 4 2" xfId="13715"/>
    <cellStyle name="Porcentual 14 74 5" xfId="13716"/>
    <cellStyle name="Porcentual 14 74 5 2" xfId="13717"/>
    <cellStyle name="Porcentual 14 74 6" xfId="13718"/>
    <cellStyle name="Porcentual 14 74 6 2" xfId="13719"/>
    <cellStyle name="Porcentual 14 74 7" xfId="13720"/>
    <cellStyle name="Porcentual 14 74 7 2" xfId="13721"/>
    <cellStyle name="Porcentual 14 74 8" xfId="13722"/>
    <cellStyle name="Porcentual 14 74 8 2" xfId="13723"/>
    <cellStyle name="Porcentual 14 74 9" xfId="13724"/>
    <cellStyle name="Porcentual 14 74 9 2" xfId="13725"/>
    <cellStyle name="Porcentual 14 75" xfId="13726"/>
    <cellStyle name="Porcentual 14 75 10" xfId="13727"/>
    <cellStyle name="Porcentual 14 75 10 2" xfId="13728"/>
    <cellStyle name="Porcentual 14 75 11" xfId="13729"/>
    <cellStyle name="Porcentual 14 75 2" xfId="13730"/>
    <cellStyle name="Porcentual 14 75 2 2" xfId="13731"/>
    <cellStyle name="Porcentual 14 75 3" xfId="13732"/>
    <cellStyle name="Porcentual 14 75 3 2" xfId="13733"/>
    <cellStyle name="Porcentual 14 75 4" xfId="13734"/>
    <cellStyle name="Porcentual 14 75 4 2" xfId="13735"/>
    <cellStyle name="Porcentual 14 75 5" xfId="13736"/>
    <cellStyle name="Porcentual 14 75 5 2" xfId="13737"/>
    <cellStyle name="Porcentual 14 75 6" xfId="13738"/>
    <cellStyle name="Porcentual 14 75 6 2" xfId="13739"/>
    <cellStyle name="Porcentual 14 75 7" xfId="13740"/>
    <cellStyle name="Porcentual 14 75 7 2" xfId="13741"/>
    <cellStyle name="Porcentual 14 75 8" xfId="13742"/>
    <cellStyle name="Porcentual 14 75 8 2" xfId="13743"/>
    <cellStyle name="Porcentual 14 75 9" xfId="13744"/>
    <cellStyle name="Porcentual 14 75 9 2" xfId="13745"/>
    <cellStyle name="Porcentual 14 76" xfId="13746"/>
    <cellStyle name="Porcentual 14 76 10" xfId="13747"/>
    <cellStyle name="Porcentual 14 76 10 2" xfId="13748"/>
    <cellStyle name="Porcentual 14 76 11" xfId="13749"/>
    <cellStyle name="Porcentual 14 76 2" xfId="13750"/>
    <cellStyle name="Porcentual 14 76 2 2" xfId="13751"/>
    <cellStyle name="Porcentual 14 76 3" xfId="13752"/>
    <cellStyle name="Porcentual 14 76 3 2" xfId="13753"/>
    <cellStyle name="Porcentual 14 76 4" xfId="13754"/>
    <cellStyle name="Porcentual 14 76 4 2" xfId="13755"/>
    <cellStyle name="Porcentual 14 76 5" xfId="13756"/>
    <cellStyle name="Porcentual 14 76 5 2" xfId="13757"/>
    <cellStyle name="Porcentual 14 76 6" xfId="13758"/>
    <cellStyle name="Porcentual 14 76 6 2" xfId="13759"/>
    <cellStyle name="Porcentual 14 76 7" xfId="13760"/>
    <cellStyle name="Porcentual 14 76 7 2" xfId="13761"/>
    <cellStyle name="Porcentual 14 76 8" xfId="13762"/>
    <cellStyle name="Porcentual 14 76 8 2" xfId="13763"/>
    <cellStyle name="Porcentual 14 76 9" xfId="13764"/>
    <cellStyle name="Porcentual 14 76 9 2" xfId="13765"/>
    <cellStyle name="Porcentual 14 77" xfId="13766"/>
    <cellStyle name="Porcentual 14 77 10" xfId="13767"/>
    <cellStyle name="Porcentual 14 77 10 2" xfId="13768"/>
    <cellStyle name="Porcentual 14 77 11" xfId="13769"/>
    <cellStyle name="Porcentual 14 77 2" xfId="13770"/>
    <cellStyle name="Porcentual 14 77 2 2" xfId="13771"/>
    <cellStyle name="Porcentual 14 77 3" xfId="13772"/>
    <cellStyle name="Porcentual 14 77 3 2" xfId="13773"/>
    <cellStyle name="Porcentual 14 77 4" xfId="13774"/>
    <cellStyle name="Porcentual 14 77 4 2" xfId="13775"/>
    <cellStyle name="Porcentual 14 77 5" xfId="13776"/>
    <cellStyle name="Porcentual 14 77 5 2" xfId="13777"/>
    <cellStyle name="Porcentual 14 77 6" xfId="13778"/>
    <cellStyle name="Porcentual 14 77 6 2" xfId="13779"/>
    <cellStyle name="Porcentual 14 77 7" xfId="13780"/>
    <cellStyle name="Porcentual 14 77 7 2" xfId="13781"/>
    <cellStyle name="Porcentual 14 77 8" xfId="13782"/>
    <cellStyle name="Porcentual 14 77 8 2" xfId="13783"/>
    <cellStyle name="Porcentual 14 77 9" xfId="13784"/>
    <cellStyle name="Porcentual 14 77 9 2" xfId="13785"/>
    <cellStyle name="Porcentual 14 78" xfId="13786"/>
    <cellStyle name="Porcentual 14 78 10" xfId="13787"/>
    <cellStyle name="Porcentual 14 78 10 2" xfId="13788"/>
    <cellStyle name="Porcentual 14 78 11" xfId="13789"/>
    <cellStyle name="Porcentual 14 78 2" xfId="13790"/>
    <cellStyle name="Porcentual 14 78 2 2" xfId="13791"/>
    <cellStyle name="Porcentual 14 78 3" xfId="13792"/>
    <cellStyle name="Porcentual 14 78 3 2" xfId="13793"/>
    <cellStyle name="Porcentual 14 78 4" xfId="13794"/>
    <cellStyle name="Porcentual 14 78 4 2" xfId="13795"/>
    <cellStyle name="Porcentual 14 78 5" xfId="13796"/>
    <cellStyle name="Porcentual 14 78 5 2" xfId="13797"/>
    <cellStyle name="Porcentual 14 78 6" xfId="13798"/>
    <cellStyle name="Porcentual 14 78 6 2" xfId="13799"/>
    <cellStyle name="Porcentual 14 78 7" xfId="13800"/>
    <cellStyle name="Porcentual 14 78 7 2" xfId="13801"/>
    <cellStyle name="Porcentual 14 78 8" xfId="13802"/>
    <cellStyle name="Porcentual 14 78 8 2" xfId="13803"/>
    <cellStyle name="Porcentual 14 78 9" xfId="13804"/>
    <cellStyle name="Porcentual 14 78 9 2" xfId="13805"/>
    <cellStyle name="Porcentual 14 79" xfId="13806"/>
    <cellStyle name="Porcentual 14 79 10" xfId="13807"/>
    <cellStyle name="Porcentual 14 79 10 2" xfId="13808"/>
    <cellStyle name="Porcentual 14 79 11" xfId="13809"/>
    <cellStyle name="Porcentual 14 79 2" xfId="13810"/>
    <cellStyle name="Porcentual 14 79 2 2" xfId="13811"/>
    <cellStyle name="Porcentual 14 79 3" xfId="13812"/>
    <cellStyle name="Porcentual 14 79 3 2" xfId="13813"/>
    <cellStyle name="Porcentual 14 79 4" xfId="13814"/>
    <cellStyle name="Porcentual 14 79 4 2" xfId="13815"/>
    <cellStyle name="Porcentual 14 79 5" xfId="13816"/>
    <cellStyle name="Porcentual 14 79 5 2" xfId="13817"/>
    <cellStyle name="Porcentual 14 79 6" xfId="13818"/>
    <cellStyle name="Porcentual 14 79 6 2" xfId="13819"/>
    <cellStyle name="Porcentual 14 79 7" xfId="13820"/>
    <cellStyle name="Porcentual 14 79 7 2" xfId="13821"/>
    <cellStyle name="Porcentual 14 79 8" xfId="13822"/>
    <cellStyle name="Porcentual 14 79 8 2" xfId="13823"/>
    <cellStyle name="Porcentual 14 79 9" xfId="13824"/>
    <cellStyle name="Porcentual 14 79 9 2" xfId="13825"/>
    <cellStyle name="Porcentual 14 8" xfId="13826"/>
    <cellStyle name="Porcentual 14 8 10" xfId="13827"/>
    <cellStyle name="Porcentual 14 8 10 2" xfId="13828"/>
    <cellStyle name="Porcentual 14 8 11" xfId="13829"/>
    <cellStyle name="Porcentual 14 8 2" xfId="13830"/>
    <cellStyle name="Porcentual 14 8 2 2" xfId="13831"/>
    <cellStyle name="Porcentual 14 8 3" xfId="13832"/>
    <cellStyle name="Porcentual 14 8 3 2" xfId="13833"/>
    <cellStyle name="Porcentual 14 8 4" xfId="13834"/>
    <cellStyle name="Porcentual 14 8 4 2" xfId="13835"/>
    <cellStyle name="Porcentual 14 8 5" xfId="13836"/>
    <cellStyle name="Porcentual 14 8 5 2" xfId="13837"/>
    <cellStyle name="Porcentual 14 8 6" xfId="13838"/>
    <cellStyle name="Porcentual 14 8 6 2" xfId="13839"/>
    <cellStyle name="Porcentual 14 8 7" xfId="13840"/>
    <cellStyle name="Porcentual 14 8 7 2" xfId="13841"/>
    <cellStyle name="Porcentual 14 8 8" xfId="13842"/>
    <cellStyle name="Porcentual 14 8 8 2" xfId="13843"/>
    <cellStyle name="Porcentual 14 8 9" xfId="13844"/>
    <cellStyle name="Porcentual 14 8 9 2" xfId="13845"/>
    <cellStyle name="Porcentual 14 80" xfId="13846"/>
    <cellStyle name="Porcentual 14 80 10" xfId="13847"/>
    <cellStyle name="Porcentual 14 80 10 2" xfId="13848"/>
    <cellStyle name="Porcentual 14 80 11" xfId="13849"/>
    <cellStyle name="Porcentual 14 80 2" xfId="13850"/>
    <cellStyle name="Porcentual 14 80 2 2" xfId="13851"/>
    <cellStyle name="Porcentual 14 80 3" xfId="13852"/>
    <cellStyle name="Porcentual 14 80 3 2" xfId="13853"/>
    <cellStyle name="Porcentual 14 80 4" xfId="13854"/>
    <cellStyle name="Porcentual 14 80 4 2" xfId="13855"/>
    <cellStyle name="Porcentual 14 80 5" xfId="13856"/>
    <cellStyle name="Porcentual 14 80 5 2" xfId="13857"/>
    <cellStyle name="Porcentual 14 80 6" xfId="13858"/>
    <cellStyle name="Porcentual 14 80 6 2" xfId="13859"/>
    <cellStyle name="Porcentual 14 80 7" xfId="13860"/>
    <cellStyle name="Porcentual 14 80 7 2" xfId="13861"/>
    <cellStyle name="Porcentual 14 80 8" xfId="13862"/>
    <cellStyle name="Porcentual 14 80 8 2" xfId="13863"/>
    <cellStyle name="Porcentual 14 80 9" xfId="13864"/>
    <cellStyle name="Porcentual 14 80 9 2" xfId="13865"/>
    <cellStyle name="Porcentual 14 81" xfId="13866"/>
    <cellStyle name="Porcentual 14 81 2" xfId="13867"/>
    <cellStyle name="Porcentual 14 82" xfId="13868"/>
    <cellStyle name="Porcentual 14 82 2" xfId="13869"/>
    <cellStyle name="Porcentual 14 82 2 2" xfId="13870"/>
    <cellStyle name="Porcentual 14 82 3" xfId="13871"/>
    <cellStyle name="Porcentual 14 83" xfId="13872"/>
    <cellStyle name="Porcentual 14 83 2" xfId="13873"/>
    <cellStyle name="Porcentual 14 84" xfId="13874"/>
    <cellStyle name="Porcentual 14 84 2" xfId="13875"/>
    <cellStyle name="Porcentual 14 85" xfId="13876"/>
    <cellStyle name="Porcentual 14 85 2" xfId="13877"/>
    <cellStyle name="Porcentual 14 86" xfId="13878"/>
    <cellStyle name="Porcentual 14 86 2" xfId="13879"/>
    <cellStyle name="Porcentual 14 87" xfId="13880"/>
    <cellStyle name="Porcentual 14 87 2" xfId="13881"/>
    <cellStyle name="Porcentual 14 88" xfId="13882"/>
    <cellStyle name="Porcentual 14 88 2" xfId="13883"/>
    <cellStyle name="Porcentual 14 89" xfId="13884"/>
    <cellStyle name="Porcentual 14 89 2" xfId="13885"/>
    <cellStyle name="Porcentual 14 9" xfId="13886"/>
    <cellStyle name="Porcentual 14 9 10" xfId="13887"/>
    <cellStyle name="Porcentual 14 9 10 2" xfId="13888"/>
    <cellStyle name="Porcentual 14 9 11" xfId="13889"/>
    <cellStyle name="Porcentual 14 9 2" xfId="13890"/>
    <cellStyle name="Porcentual 14 9 2 2" xfId="13891"/>
    <cellStyle name="Porcentual 14 9 3" xfId="13892"/>
    <cellStyle name="Porcentual 14 9 3 2" xfId="13893"/>
    <cellStyle name="Porcentual 14 9 4" xfId="13894"/>
    <cellStyle name="Porcentual 14 9 4 2" xfId="13895"/>
    <cellStyle name="Porcentual 14 9 5" xfId="13896"/>
    <cellStyle name="Porcentual 14 9 5 2" xfId="13897"/>
    <cellStyle name="Porcentual 14 9 6" xfId="13898"/>
    <cellStyle name="Porcentual 14 9 6 2" xfId="13899"/>
    <cellStyle name="Porcentual 14 9 7" xfId="13900"/>
    <cellStyle name="Porcentual 14 9 7 2" xfId="13901"/>
    <cellStyle name="Porcentual 14 9 8" xfId="13902"/>
    <cellStyle name="Porcentual 14 9 8 2" xfId="13903"/>
    <cellStyle name="Porcentual 14 9 9" xfId="13904"/>
    <cellStyle name="Porcentual 14 9 9 2" xfId="13905"/>
    <cellStyle name="Porcentual 14 90" xfId="13906"/>
    <cellStyle name="Porcentual 14 90 2" xfId="13907"/>
    <cellStyle name="Porcentual 14 91" xfId="13908"/>
    <cellStyle name="Porcentual 14 92" xfId="13909"/>
    <cellStyle name="Porcentual 14_ANALISIS MARZO  2009 INVECO" xfId="13910"/>
    <cellStyle name="Porcentual 15" xfId="13911"/>
    <cellStyle name="Porcentual 15 2" xfId="13912"/>
    <cellStyle name="Porcentual 16" xfId="13913"/>
    <cellStyle name="Porcentual 16 2" xfId="13914"/>
    <cellStyle name="Porcentual 16 2 2" xfId="13915"/>
    <cellStyle name="Porcentual 16 2 2 2" xfId="13916"/>
    <cellStyle name="Porcentual 16 2 3" xfId="13917"/>
    <cellStyle name="Porcentual 16 2 3 2" xfId="13918"/>
    <cellStyle name="Porcentual 16 2 4" xfId="13919"/>
    <cellStyle name="Porcentual 16 3" xfId="13920"/>
    <cellStyle name="Porcentual 16 3 2" xfId="13921"/>
    <cellStyle name="Porcentual 16 4" xfId="13922"/>
    <cellStyle name="Porcentual 16 4 2" xfId="13923"/>
    <cellStyle name="Porcentual 16 5" xfId="13924"/>
    <cellStyle name="Porcentual 17" xfId="13925"/>
    <cellStyle name="Porcentual 17 10" xfId="13926"/>
    <cellStyle name="Porcentual 17 10 10" xfId="13927"/>
    <cellStyle name="Porcentual 17 10 10 2" xfId="13928"/>
    <cellStyle name="Porcentual 17 10 11" xfId="13929"/>
    <cellStyle name="Porcentual 17 10 2" xfId="13930"/>
    <cellStyle name="Porcentual 17 10 2 2" xfId="13931"/>
    <cellStyle name="Porcentual 17 10 3" xfId="13932"/>
    <cellStyle name="Porcentual 17 10 3 2" xfId="13933"/>
    <cellStyle name="Porcentual 17 10 4" xfId="13934"/>
    <cellStyle name="Porcentual 17 10 4 2" xfId="13935"/>
    <cellStyle name="Porcentual 17 10 5" xfId="13936"/>
    <cellStyle name="Porcentual 17 10 5 2" xfId="13937"/>
    <cellStyle name="Porcentual 17 10 6" xfId="13938"/>
    <cellStyle name="Porcentual 17 10 6 2" xfId="13939"/>
    <cellStyle name="Porcentual 17 10 7" xfId="13940"/>
    <cellStyle name="Porcentual 17 10 7 2" xfId="13941"/>
    <cellStyle name="Porcentual 17 10 8" xfId="13942"/>
    <cellStyle name="Porcentual 17 10 8 2" xfId="13943"/>
    <cellStyle name="Porcentual 17 10 9" xfId="13944"/>
    <cellStyle name="Porcentual 17 10 9 2" xfId="13945"/>
    <cellStyle name="Porcentual 17 11" xfId="13946"/>
    <cellStyle name="Porcentual 17 11 10" xfId="13947"/>
    <cellStyle name="Porcentual 17 11 10 2" xfId="13948"/>
    <cellStyle name="Porcentual 17 11 11" xfId="13949"/>
    <cellStyle name="Porcentual 17 11 2" xfId="13950"/>
    <cellStyle name="Porcentual 17 11 2 2" xfId="13951"/>
    <cellStyle name="Porcentual 17 11 3" xfId="13952"/>
    <cellStyle name="Porcentual 17 11 3 2" xfId="13953"/>
    <cellStyle name="Porcentual 17 11 4" xfId="13954"/>
    <cellStyle name="Porcentual 17 11 4 2" xfId="13955"/>
    <cellStyle name="Porcentual 17 11 5" xfId="13956"/>
    <cellStyle name="Porcentual 17 11 5 2" xfId="13957"/>
    <cellStyle name="Porcentual 17 11 6" xfId="13958"/>
    <cellStyle name="Porcentual 17 11 6 2" xfId="13959"/>
    <cellStyle name="Porcentual 17 11 7" xfId="13960"/>
    <cellStyle name="Porcentual 17 11 7 2" xfId="13961"/>
    <cellStyle name="Porcentual 17 11 8" xfId="13962"/>
    <cellStyle name="Porcentual 17 11 8 2" xfId="13963"/>
    <cellStyle name="Porcentual 17 11 9" xfId="13964"/>
    <cellStyle name="Porcentual 17 11 9 2" xfId="13965"/>
    <cellStyle name="Porcentual 17 12" xfId="13966"/>
    <cellStyle name="Porcentual 17 12 10" xfId="13967"/>
    <cellStyle name="Porcentual 17 12 10 2" xfId="13968"/>
    <cellStyle name="Porcentual 17 12 11" xfId="13969"/>
    <cellStyle name="Porcentual 17 12 2" xfId="13970"/>
    <cellStyle name="Porcentual 17 12 2 2" xfId="13971"/>
    <cellStyle name="Porcentual 17 12 3" xfId="13972"/>
    <cellStyle name="Porcentual 17 12 3 2" xfId="13973"/>
    <cellStyle name="Porcentual 17 12 4" xfId="13974"/>
    <cellStyle name="Porcentual 17 12 4 2" xfId="13975"/>
    <cellStyle name="Porcentual 17 12 5" xfId="13976"/>
    <cellStyle name="Porcentual 17 12 5 2" xfId="13977"/>
    <cellStyle name="Porcentual 17 12 6" xfId="13978"/>
    <cellStyle name="Porcentual 17 12 6 2" xfId="13979"/>
    <cellStyle name="Porcentual 17 12 7" xfId="13980"/>
    <cellStyle name="Porcentual 17 12 7 2" xfId="13981"/>
    <cellStyle name="Porcentual 17 12 8" xfId="13982"/>
    <cellStyle name="Porcentual 17 12 8 2" xfId="13983"/>
    <cellStyle name="Porcentual 17 12 9" xfId="13984"/>
    <cellStyle name="Porcentual 17 12 9 2" xfId="13985"/>
    <cellStyle name="Porcentual 17 13" xfId="13986"/>
    <cellStyle name="Porcentual 17 13 10" xfId="13987"/>
    <cellStyle name="Porcentual 17 13 10 2" xfId="13988"/>
    <cellStyle name="Porcentual 17 13 11" xfId="13989"/>
    <cellStyle name="Porcentual 17 13 2" xfId="13990"/>
    <cellStyle name="Porcentual 17 13 2 2" xfId="13991"/>
    <cellStyle name="Porcentual 17 13 3" xfId="13992"/>
    <cellStyle name="Porcentual 17 13 3 2" xfId="13993"/>
    <cellStyle name="Porcentual 17 13 4" xfId="13994"/>
    <cellStyle name="Porcentual 17 13 4 2" xfId="13995"/>
    <cellStyle name="Porcentual 17 13 5" xfId="13996"/>
    <cellStyle name="Porcentual 17 13 5 2" xfId="13997"/>
    <cellStyle name="Porcentual 17 13 6" xfId="13998"/>
    <cellStyle name="Porcentual 17 13 6 2" xfId="13999"/>
    <cellStyle name="Porcentual 17 13 7" xfId="14000"/>
    <cellStyle name="Porcentual 17 13 7 2" xfId="14001"/>
    <cellStyle name="Porcentual 17 13 8" xfId="14002"/>
    <cellStyle name="Porcentual 17 13 8 2" xfId="14003"/>
    <cellStyle name="Porcentual 17 13 9" xfId="14004"/>
    <cellStyle name="Porcentual 17 13 9 2" xfId="14005"/>
    <cellStyle name="Porcentual 17 14" xfId="14006"/>
    <cellStyle name="Porcentual 17 14 10" xfId="14007"/>
    <cellStyle name="Porcentual 17 14 10 2" xfId="14008"/>
    <cellStyle name="Porcentual 17 14 11" xfId="14009"/>
    <cellStyle name="Porcentual 17 14 2" xfId="14010"/>
    <cellStyle name="Porcentual 17 14 2 2" xfId="14011"/>
    <cellStyle name="Porcentual 17 14 3" xfId="14012"/>
    <cellStyle name="Porcentual 17 14 3 2" xfId="14013"/>
    <cellStyle name="Porcentual 17 14 4" xfId="14014"/>
    <cellStyle name="Porcentual 17 14 4 2" xfId="14015"/>
    <cellStyle name="Porcentual 17 14 5" xfId="14016"/>
    <cellStyle name="Porcentual 17 14 5 2" xfId="14017"/>
    <cellStyle name="Porcentual 17 14 6" xfId="14018"/>
    <cellStyle name="Porcentual 17 14 6 2" xfId="14019"/>
    <cellStyle name="Porcentual 17 14 7" xfId="14020"/>
    <cellStyle name="Porcentual 17 14 7 2" xfId="14021"/>
    <cellStyle name="Porcentual 17 14 8" xfId="14022"/>
    <cellStyle name="Porcentual 17 14 8 2" xfId="14023"/>
    <cellStyle name="Porcentual 17 14 9" xfId="14024"/>
    <cellStyle name="Porcentual 17 14 9 2" xfId="14025"/>
    <cellStyle name="Porcentual 17 15" xfId="14026"/>
    <cellStyle name="Porcentual 17 15 10" xfId="14027"/>
    <cellStyle name="Porcentual 17 15 10 2" xfId="14028"/>
    <cellStyle name="Porcentual 17 15 11" xfId="14029"/>
    <cellStyle name="Porcentual 17 15 2" xfId="14030"/>
    <cellStyle name="Porcentual 17 15 2 2" xfId="14031"/>
    <cellStyle name="Porcentual 17 15 3" xfId="14032"/>
    <cellStyle name="Porcentual 17 15 3 2" xfId="14033"/>
    <cellStyle name="Porcentual 17 15 4" xfId="14034"/>
    <cellStyle name="Porcentual 17 15 4 2" xfId="14035"/>
    <cellStyle name="Porcentual 17 15 5" xfId="14036"/>
    <cellStyle name="Porcentual 17 15 5 2" xfId="14037"/>
    <cellStyle name="Porcentual 17 15 6" xfId="14038"/>
    <cellStyle name="Porcentual 17 15 6 2" xfId="14039"/>
    <cellStyle name="Porcentual 17 15 7" xfId="14040"/>
    <cellStyle name="Porcentual 17 15 7 2" xfId="14041"/>
    <cellStyle name="Porcentual 17 15 8" xfId="14042"/>
    <cellStyle name="Porcentual 17 15 8 2" xfId="14043"/>
    <cellStyle name="Porcentual 17 15 9" xfId="14044"/>
    <cellStyle name="Porcentual 17 15 9 2" xfId="14045"/>
    <cellStyle name="Porcentual 17 16" xfId="14046"/>
    <cellStyle name="Porcentual 17 16 10" xfId="14047"/>
    <cellStyle name="Porcentual 17 16 10 2" xfId="14048"/>
    <cellStyle name="Porcentual 17 16 11" xfId="14049"/>
    <cellStyle name="Porcentual 17 16 2" xfId="14050"/>
    <cellStyle name="Porcentual 17 16 2 2" xfId="14051"/>
    <cellStyle name="Porcentual 17 16 3" xfId="14052"/>
    <cellStyle name="Porcentual 17 16 3 2" xfId="14053"/>
    <cellStyle name="Porcentual 17 16 4" xfId="14054"/>
    <cellStyle name="Porcentual 17 16 4 2" xfId="14055"/>
    <cellStyle name="Porcentual 17 16 5" xfId="14056"/>
    <cellStyle name="Porcentual 17 16 5 2" xfId="14057"/>
    <cellStyle name="Porcentual 17 16 6" xfId="14058"/>
    <cellStyle name="Porcentual 17 16 6 2" xfId="14059"/>
    <cellStyle name="Porcentual 17 16 7" xfId="14060"/>
    <cellStyle name="Porcentual 17 16 7 2" xfId="14061"/>
    <cellStyle name="Porcentual 17 16 8" xfId="14062"/>
    <cellStyle name="Porcentual 17 16 8 2" xfId="14063"/>
    <cellStyle name="Porcentual 17 16 9" xfId="14064"/>
    <cellStyle name="Porcentual 17 16 9 2" xfId="14065"/>
    <cellStyle name="Porcentual 17 17" xfId="14066"/>
    <cellStyle name="Porcentual 17 17 10" xfId="14067"/>
    <cellStyle name="Porcentual 17 17 10 2" xfId="14068"/>
    <cellStyle name="Porcentual 17 17 11" xfId="14069"/>
    <cellStyle name="Porcentual 17 17 2" xfId="14070"/>
    <cellStyle name="Porcentual 17 17 2 2" xfId="14071"/>
    <cellStyle name="Porcentual 17 17 3" xfId="14072"/>
    <cellStyle name="Porcentual 17 17 3 2" xfId="14073"/>
    <cellStyle name="Porcentual 17 17 4" xfId="14074"/>
    <cellStyle name="Porcentual 17 17 4 2" xfId="14075"/>
    <cellStyle name="Porcentual 17 17 5" xfId="14076"/>
    <cellStyle name="Porcentual 17 17 5 2" xfId="14077"/>
    <cellStyle name="Porcentual 17 17 6" xfId="14078"/>
    <cellStyle name="Porcentual 17 17 6 2" xfId="14079"/>
    <cellStyle name="Porcentual 17 17 7" xfId="14080"/>
    <cellStyle name="Porcentual 17 17 7 2" xfId="14081"/>
    <cellStyle name="Porcentual 17 17 8" xfId="14082"/>
    <cellStyle name="Porcentual 17 17 8 2" xfId="14083"/>
    <cellStyle name="Porcentual 17 17 9" xfId="14084"/>
    <cellStyle name="Porcentual 17 17 9 2" xfId="14085"/>
    <cellStyle name="Porcentual 17 18" xfId="14086"/>
    <cellStyle name="Porcentual 17 18 10" xfId="14087"/>
    <cellStyle name="Porcentual 17 18 10 2" xfId="14088"/>
    <cellStyle name="Porcentual 17 18 11" xfId="14089"/>
    <cellStyle name="Porcentual 17 18 2" xfId="14090"/>
    <cellStyle name="Porcentual 17 18 2 2" xfId="14091"/>
    <cellStyle name="Porcentual 17 18 3" xfId="14092"/>
    <cellStyle name="Porcentual 17 18 3 2" xfId="14093"/>
    <cellStyle name="Porcentual 17 18 4" xfId="14094"/>
    <cellStyle name="Porcentual 17 18 4 2" xfId="14095"/>
    <cellStyle name="Porcentual 17 18 5" xfId="14096"/>
    <cellStyle name="Porcentual 17 18 5 2" xfId="14097"/>
    <cellStyle name="Porcentual 17 18 6" xfId="14098"/>
    <cellStyle name="Porcentual 17 18 6 2" xfId="14099"/>
    <cellStyle name="Porcentual 17 18 7" xfId="14100"/>
    <cellStyle name="Porcentual 17 18 7 2" xfId="14101"/>
    <cellStyle name="Porcentual 17 18 8" xfId="14102"/>
    <cellStyle name="Porcentual 17 18 8 2" xfId="14103"/>
    <cellStyle name="Porcentual 17 18 9" xfId="14104"/>
    <cellStyle name="Porcentual 17 18 9 2" xfId="14105"/>
    <cellStyle name="Porcentual 17 19" xfId="14106"/>
    <cellStyle name="Porcentual 17 19 10" xfId="14107"/>
    <cellStyle name="Porcentual 17 19 10 2" xfId="14108"/>
    <cellStyle name="Porcentual 17 19 11" xfId="14109"/>
    <cellStyle name="Porcentual 17 19 2" xfId="14110"/>
    <cellStyle name="Porcentual 17 19 2 2" xfId="14111"/>
    <cellStyle name="Porcentual 17 19 3" xfId="14112"/>
    <cellStyle name="Porcentual 17 19 3 2" xfId="14113"/>
    <cellStyle name="Porcentual 17 19 4" xfId="14114"/>
    <cellStyle name="Porcentual 17 19 4 2" xfId="14115"/>
    <cellStyle name="Porcentual 17 19 5" xfId="14116"/>
    <cellStyle name="Porcentual 17 19 5 2" xfId="14117"/>
    <cellStyle name="Porcentual 17 19 6" xfId="14118"/>
    <cellStyle name="Porcentual 17 19 6 2" xfId="14119"/>
    <cellStyle name="Porcentual 17 19 7" xfId="14120"/>
    <cellStyle name="Porcentual 17 19 7 2" xfId="14121"/>
    <cellStyle name="Porcentual 17 19 8" xfId="14122"/>
    <cellStyle name="Porcentual 17 19 8 2" xfId="14123"/>
    <cellStyle name="Porcentual 17 19 9" xfId="14124"/>
    <cellStyle name="Porcentual 17 19 9 2" xfId="14125"/>
    <cellStyle name="Porcentual 17 2" xfId="14126"/>
    <cellStyle name="Porcentual 17 2 10" xfId="14127"/>
    <cellStyle name="Porcentual 17 2 10 2" xfId="14128"/>
    <cellStyle name="Porcentual 17 2 11" xfId="14129"/>
    <cellStyle name="Porcentual 17 2 2" xfId="14130"/>
    <cellStyle name="Porcentual 17 2 2 2" xfId="14131"/>
    <cellStyle name="Porcentual 17 2 3" xfId="14132"/>
    <cellStyle name="Porcentual 17 2 3 2" xfId="14133"/>
    <cellStyle name="Porcentual 17 2 4" xfId="14134"/>
    <cellStyle name="Porcentual 17 2 4 2" xfId="14135"/>
    <cellStyle name="Porcentual 17 2 5" xfId="14136"/>
    <cellStyle name="Porcentual 17 2 5 2" xfId="14137"/>
    <cellStyle name="Porcentual 17 2 6" xfId="14138"/>
    <cellStyle name="Porcentual 17 2 6 2" xfId="14139"/>
    <cellStyle name="Porcentual 17 2 7" xfId="14140"/>
    <cellStyle name="Porcentual 17 2 7 2" xfId="14141"/>
    <cellStyle name="Porcentual 17 2 8" xfId="14142"/>
    <cellStyle name="Porcentual 17 2 8 2" xfId="14143"/>
    <cellStyle name="Porcentual 17 2 9" xfId="14144"/>
    <cellStyle name="Porcentual 17 2 9 2" xfId="14145"/>
    <cellStyle name="Porcentual 17 20" xfId="14146"/>
    <cellStyle name="Porcentual 17 20 10" xfId="14147"/>
    <cellStyle name="Porcentual 17 20 10 2" xfId="14148"/>
    <cellStyle name="Porcentual 17 20 11" xfId="14149"/>
    <cellStyle name="Porcentual 17 20 2" xfId="14150"/>
    <cellStyle name="Porcentual 17 20 2 2" xfId="14151"/>
    <cellStyle name="Porcentual 17 20 3" xfId="14152"/>
    <cellStyle name="Porcentual 17 20 3 2" xfId="14153"/>
    <cellStyle name="Porcentual 17 20 4" xfId="14154"/>
    <cellStyle name="Porcentual 17 20 4 2" xfId="14155"/>
    <cellStyle name="Porcentual 17 20 5" xfId="14156"/>
    <cellStyle name="Porcentual 17 20 5 2" xfId="14157"/>
    <cellStyle name="Porcentual 17 20 6" xfId="14158"/>
    <cellStyle name="Porcentual 17 20 6 2" xfId="14159"/>
    <cellStyle name="Porcentual 17 20 7" xfId="14160"/>
    <cellStyle name="Porcentual 17 20 7 2" xfId="14161"/>
    <cellStyle name="Porcentual 17 20 8" xfId="14162"/>
    <cellStyle name="Porcentual 17 20 8 2" xfId="14163"/>
    <cellStyle name="Porcentual 17 20 9" xfId="14164"/>
    <cellStyle name="Porcentual 17 20 9 2" xfId="14165"/>
    <cellStyle name="Porcentual 17 21" xfId="14166"/>
    <cellStyle name="Porcentual 17 21 10" xfId="14167"/>
    <cellStyle name="Porcentual 17 21 10 2" xfId="14168"/>
    <cellStyle name="Porcentual 17 21 11" xfId="14169"/>
    <cellStyle name="Porcentual 17 21 2" xfId="14170"/>
    <cellStyle name="Porcentual 17 21 2 2" xfId="14171"/>
    <cellStyle name="Porcentual 17 21 3" xfId="14172"/>
    <cellStyle name="Porcentual 17 21 3 2" xfId="14173"/>
    <cellStyle name="Porcentual 17 21 4" xfId="14174"/>
    <cellStyle name="Porcentual 17 21 4 2" xfId="14175"/>
    <cellStyle name="Porcentual 17 21 5" xfId="14176"/>
    <cellStyle name="Porcentual 17 21 5 2" xfId="14177"/>
    <cellStyle name="Porcentual 17 21 6" xfId="14178"/>
    <cellStyle name="Porcentual 17 21 6 2" xfId="14179"/>
    <cellStyle name="Porcentual 17 21 7" xfId="14180"/>
    <cellStyle name="Porcentual 17 21 7 2" xfId="14181"/>
    <cellStyle name="Porcentual 17 21 8" xfId="14182"/>
    <cellStyle name="Porcentual 17 21 8 2" xfId="14183"/>
    <cellStyle name="Porcentual 17 21 9" xfId="14184"/>
    <cellStyle name="Porcentual 17 21 9 2" xfId="14185"/>
    <cellStyle name="Porcentual 17 22" xfId="14186"/>
    <cellStyle name="Porcentual 17 22 10" xfId="14187"/>
    <cellStyle name="Porcentual 17 22 10 2" xfId="14188"/>
    <cellStyle name="Porcentual 17 22 11" xfId="14189"/>
    <cellStyle name="Porcentual 17 22 2" xfId="14190"/>
    <cellStyle name="Porcentual 17 22 2 2" xfId="14191"/>
    <cellStyle name="Porcentual 17 22 3" xfId="14192"/>
    <cellStyle name="Porcentual 17 22 3 2" xfId="14193"/>
    <cellStyle name="Porcentual 17 22 4" xfId="14194"/>
    <cellStyle name="Porcentual 17 22 4 2" xfId="14195"/>
    <cellStyle name="Porcentual 17 22 5" xfId="14196"/>
    <cellStyle name="Porcentual 17 22 5 2" xfId="14197"/>
    <cellStyle name="Porcentual 17 22 6" xfId="14198"/>
    <cellStyle name="Porcentual 17 22 6 2" xfId="14199"/>
    <cellStyle name="Porcentual 17 22 7" xfId="14200"/>
    <cellStyle name="Porcentual 17 22 7 2" xfId="14201"/>
    <cellStyle name="Porcentual 17 22 8" xfId="14202"/>
    <cellStyle name="Porcentual 17 22 8 2" xfId="14203"/>
    <cellStyle name="Porcentual 17 22 9" xfId="14204"/>
    <cellStyle name="Porcentual 17 22 9 2" xfId="14205"/>
    <cellStyle name="Porcentual 17 23" xfId="14206"/>
    <cellStyle name="Porcentual 17 23 10" xfId="14207"/>
    <cellStyle name="Porcentual 17 23 10 2" xfId="14208"/>
    <cellStyle name="Porcentual 17 23 11" xfId="14209"/>
    <cellStyle name="Porcentual 17 23 2" xfId="14210"/>
    <cellStyle name="Porcentual 17 23 2 2" xfId="14211"/>
    <cellStyle name="Porcentual 17 23 3" xfId="14212"/>
    <cellStyle name="Porcentual 17 23 3 2" xfId="14213"/>
    <cellStyle name="Porcentual 17 23 4" xfId="14214"/>
    <cellStyle name="Porcentual 17 23 4 2" xfId="14215"/>
    <cellStyle name="Porcentual 17 23 5" xfId="14216"/>
    <cellStyle name="Porcentual 17 23 5 2" xfId="14217"/>
    <cellStyle name="Porcentual 17 23 6" xfId="14218"/>
    <cellStyle name="Porcentual 17 23 6 2" xfId="14219"/>
    <cellStyle name="Porcentual 17 23 7" xfId="14220"/>
    <cellStyle name="Porcentual 17 23 7 2" xfId="14221"/>
    <cellStyle name="Porcentual 17 23 8" xfId="14222"/>
    <cellStyle name="Porcentual 17 23 8 2" xfId="14223"/>
    <cellStyle name="Porcentual 17 23 9" xfId="14224"/>
    <cellStyle name="Porcentual 17 23 9 2" xfId="14225"/>
    <cellStyle name="Porcentual 17 24" xfId="14226"/>
    <cellStyle name="Porcentual 17 24 10" xfId="14227"/>
    <cellStyle name="Porcentual 17 24 10 2" xfId="14228"/>
    <cellStyle name="Porcentual 17 24 11" xfId="14229"/>
    <cellStyle name="Porcentual 17 24 2" xfId="14230"/>
    <cellStyle name="Porcentual 17 24 2 2" xfId="14231"/>
    <cellStyle name="Porcentual 17 24 3" xfId="14232"/>
    <cellStyle name="Porcentual 17 24 3 2" xfId="14233"/>
    <cellStyle name="Porcentual 17 24 4" xfId="14234"/>
    <cellStyle name="Porcentual 17 24 4 2" xfId="14235"/>
    <cellStyle name="Porcentual 17 24 5" xfId="14236"/>
    <cellStyle name="Porcentual 17 24 5 2" xfId="14237"/>
    <cellStyle name="Porcentual 17 24 6" xfId="14238"/>
    <cellStyle name="Porcentual 17 24 6 2" xfId="14239"/>
    <cellStyle name="Porcentual 17 24 7" xfId="14240"/>
    <cellStyle name="Porcentual 17 24 7 2" xfId="14241"/>
    <cellStyle name="Porcentual 17 24 8" xfId="14242"/>
    <cellStyle name="Porcentual 17 24 8 2" xfId="14243"/>
    <cellStyle name="Porcentual 17 24 9" xfId="14244"/>
    <cellStyle name="Porcentual 17 24 9 2" xfId="14245"/>
    <cellStyle name="Porcentual 17 25" xfId="14246"/>
    <cellStyle name="Porcentual 17 25 10" xfId="14247"/>
    <cellStyle name="Porcentual 17 25 10 2" xfId="14248"/>
    <cellStyle name="Porcentual 17 25 11" xfId="14249"/>
    <cellStyle name="Porcentual 17 25 2" xfId="14250"/>
    <cellStyle name="Porcentual 17 25 2 2" xfId="14251"/>
    <cellStyle name="Porcentual 17 25 3" xfId="14252"/>
    <cellStyle name="Porcentual 17 25 3 2" xfId="14253"/>
    <cellStyle name="Porcentual 17 25 4" xfId="14254"/>
    <cellStyle name="Porcentual 17 25 4 2" xfId="14255"/>
    <cellStyle name="Porcentual 17 25 5" xfId="14256"/>
    <cellStyle name="Porcentual 17 25 5 2" xfId="14257"/>
    <cellStyle name="Porcentual 17 25 6" xfId="14258"/>
    <cellStyle name="Porcentual 17 25 6 2" xfId="14259"/>
    <cellStyle name="Porcentual 17 25 7" xfId="14260"/>
    <cellStyle name="Porcentual 17 25 7 2" xfId="14261"/>
    <cellStyle name="Porcentual 17 25 8" xfId="14262"/>
    <cellStyle name="Porcentual 17 25 8 2" xfId="14263"/>
    <cellStyle name="Porcentual 17 25 9" xfId="14264"/>
    <cellStyle name="Porcentual 17 25 9 2" xfId="14265"/>
    <cellStyle name="Porcentual 17 26" xfId="14266"/>
    <cellStyle name="Porcentual 17 26 10" xfId="14267"/>
    <cellStyle name="Porcentual 17 26 10 2" xfId="14268"/>
    <cellStyle name="Porcentual 17 26 11" xfId="14269"/>
    <cellStyle name="Porcentual 17 26 2" xfId="14270"/>
    <cellStyle name="Porcentual 17 26 2 2" xfId="14271"/>
    <cellStyle name="Porcentual 17 26 3" xfId="14272"/>
    <cellStyle name="Porcentual 17 26 3 2" xfId="14273"/>
    <cellStyle name="Porcentual 17 26 4" xfId="14274"/>
    <cellStyle name="Porcentual 17 26 4 2" xfId="14275"/>
    <cellStyle name="Porcentual 17 26 5" xfId="14276"/>
    <cellStyle name="Porcentual 17 26 5 2" xfId="14277"/>
    <cellStyle name="Porcentual 17 26 6" xfId="14278"/>
    <cellStyle name="Porcentual 17 26 6 2" xfId="14279"/>
    <cellStyle name="Porcentual 17 26 7" xfId="14280"/>
    <cellStyle name="Porcentual 17 26 7 2" xfId="14281"/>
    <cellStyle name="Porcentual 17 26 8" xfId="14282"/>
    <cellStyle name="Porcentual 17 26 8 2" xfId="14283"/>
    <cellStyle name="Porcentual 17 26 9" xfId="14284"/>
    <cellStyle name="Porcentual 17 26 9 2" xfId="14285"/>
    <cellStyle name="Porcentual 17 27" xfId="14286"/>
    <cellStyle name="Porcentual 17 27 10" xfId="14287"/>
    <cellStyle name="Porcentual 17 27 10 2" xfId="14288"/>
    <cellStyle name="Porcentual 17 27 11" xfId="14289"/>
    <cellStyle name="Porcentual 17 27 2" xfId="14290"/>
    <cellStyle name="Porcentual 17 27 2 2" xfId="14291"/>
    <cellStyle name="Porcentual 17 27 3" xfId="14292"/>
    <cellStyle name="Porcentual 17 27 3 2" xfId="14293"/>
    <cellStyle name="Porcentual 17 27 4" xfId="14294"/>
    <cellStyle name="Porcentual 17 27 4 2" xfId="14295"/>
    <cellStyle name="Porcentual 17 27 5" xfId="14296"/>
    <cellStyle name="Porcentual 17 27 5 2" xfId="14297"/>
    <cellStyle name="Porcentual 17 27 6" xfId="14298"/>
    <cellStyle name="Porcentual 17 27 6 2" xfId="14299"/>
    <cellStyle name="Porcentual 17 27 7" xfId="14300"/>
    <cellStyle name="Porcentual 17 27 7 2" xfId="14301"/>
    <cellStyle name="Porcentual 17 27 8" xfId="14302"/>
    <cellStyle name="Porcentual 17 27 8 2" xfId="14303"/>
    <cellStyle name="Porcentual 17 27 9" xfId="14304"/>
    <cellStyle name="Porcentual 17 27 9 2" xfId="14305"/>
    <cellStyle name="Porcentual 17 28" xfId="14306"/>
    <cellStyle name="Porcentual 17 28 10" xfId="14307"/>
    <cellStyle name="Porcentual 17 28 10 2" xfId="14308"/>
    <cellStyle name="Porcentual 17 28 11" xfId="14309"/>
    <cellStyle name="Porcentual 17 28 2" xfId="14310"/>
    <cellStyle name="Porcentual 17 28 2 2" xfId="14311"/>
    <cellStyle name="Porcentual 17 28 3" xfId="14312"/>
    <cellStyle name="Porcentual 17 28 3 2" xfId="14313"/>
    <cellStyle name="Porcentual 17 28 4" xfId="14314"/>
    <cellStyle name="Porcentual 17 28 4 2" xfId="14315"/>
    <cellStyle name="Porcentual 17 28 5" xfId="14316"/>
    <cellStyle name="Porcentual 17 28 5 2" xfId="14317"/>
    <cellStyle name="Porcentual 17 28 6" xfId="14318"/>
    <cellStyle name="Porcentual 17 28 6 2" xfId="14319"/>
    <cellStyle name="Porcentual 17 28 7" xfId="14320"/>
    <cellStyle name="Porcentual 17 28 7 2" xfId="14321"/>
    <cellStyle name="Porcentual 17 28 8" xfId="14322"/>
    <cellStyle name="Porcentual 17 28 8 2" xfId="14323"/>
    <cellStyle name="Porcentual 17 28 9" xfId="14324"/>
    <cellStyle name="Porcentual 17 28 9 2" xfId="14325"/>
    <cellStyle name="Porcentual 17 29" xfId="14326"/>
    <cellStyle name="Porcentual 17 29 10" xfId="14327"/>
    <cellStyle name="Porcentual 17 29 10 2" xfId="14328"/>
    <cellStyle name="Porcentual 17 29 11" xfId="14329"/>
    <cellStyle name="Porcentual 17 29 2" xfId="14330"/>
    <cellStyle name="Porcentual 17 29 2 2" xfId="14331"/>
    <cellStyle name="Porcentual 17 29 3" xfId="14332"/>
    <cellStyle name="Porcentual 17 29 3 2" xfId="14333"/>
    <cellStyle name="Porcentual 17 29 4" xfId="14334"/>
    <cellStyle name="Porcentual 17 29 4 2" xfId="14335"/>
    <cellStyle name="Porcentual 17 29 5" xfId="14336"/>
    <cellStyle name="Porcentual 17 29 5 2" xfId="14337"/>
    <cellStyle name="Porcentual 17 29 6" xfId="14338"/>
    <cellStyle name="Porcentual 17 29 6 2" xfId="14339"/>
    <cellStyle name="Porcentual 17 29 7" xfId="14340"/>
    <cellStyle name="Porcentual 17 29 7 2" xfId="14341"/>
    <cellStyle name="Porcentual 17 29 8" xfId="14342"/>
    <cellStyle name="Porcentual 17 29 8 2" xfId="14343"/>
    <cellStyle name="Porcentual 17 29 9" xfId="14344"/>
    <cellStyle name="Porcentual 17 29 9 2" xfId="14345"/>
    <cellStyle name="Porcentual 17 3" xfId="14346"/>
    <cellStyle name="Porcentual 17 3 10" xfId="14347"/>
    <cellStyle name="Porcentual 17 3 10 2" xfId="14348"/>
    <cellStyle name="Porcentual 17 3 11" xfId="14349"/>
    <cellStyle name="Porcentual 17 3 2" xfId="14350"/>
    <cellStyle name="Porcentual 17 3 2 2" xfId="14351"/>
    <cellStyle name="Porcentual 17 3 3" xfId="14352"/>
    <cellStyle name="Porcentual 17 3 3 2" xfId="14353"/>
    <cellStyle name="Porcentual 17 3 4" xfId="14354"/>
    <cellStyle name="Porcentual 17 3 4 2" xfId="14355"/>
    <cellStyle name="Porcentual 17 3 5" xfId="14356"/>
    <cellStyle name="Porcentual 17 3 5 2" xfId="14357"/>
    <cellStyle name="Porcentual 17 3 6" xfId="14358"/>
    <cellStyle name="Porcentual 17 3 6 2" xfId="14359"/>
    <cellStyle name="Porcentual 17 3 7" xfId="14360"/>
    <cellStyle name="Porcentual 17 3 7 2" xfId="14361"/>
    <cellStyle name="Porcentual 17 3 8" xfId="14362"/>
    <cellStyle name="Porcentual 17 3 8 2" xfId="14363"/>
    <cellStyle name="Porcentual 17 3 9" xfId="14364"/>
    <cellStyle name="Porcentual 17 3 9 2" xfId="14365"/>
    <cellStyle name="Porcentual 17 30" xfId="14366"/>
    <cellStyle name="Porcentual 17 30 10" xfId="14367"/>
    <cellStyle name="Porcentual 17 30 10 2" xfId="14368"/>
    <cellStyle name="Porcentual 17 30 11" xfId="14369"/>
    <cellStyle name="Porcentual 17 30 2" xfId="14370"/>
    <cellStyle name="Porcentual 17 30 2 2" xfId="14371"/>
    <cellStyle name="Porcentual 17 30 3" xfId="14372"/>
    <cellStyle name="Porcentual 17 30 3 2" xfId="14373"/>
    <cellStyle name="Porcentual 17 30 4" xfId="14374"/>
    <cellStyle name="Porcentual 17 30 4 2" xfId="14375"/>
    <cellStyle name="Porcentual 17 30 5" xfId="14376"/>
    <cellStyle name="Porcentual 17 30 5 2" xfId="14377"/>
    <cellStyle name="Porcentual 17 30 6" xfId="14378"/>
    <cellStyle name="Porcentual 17 30 6 2" xfId="14379"/>
    <cellStyle name="Porcentual 17 30 7" xfId="14380"/>
    <cellStyle name="Porcentual 17 30 7 2" xfId="14381"/>
    <cellStyle name="Porcentual 17 30 8" xfId="14382"/>
    <cellStyle name="Porcentual 17 30 8 2" xfId="14383"/>
    <cellStyle name="Porcentual 17 30 9" xfId="14384"/>
    <cellStyle name="Porcentual 17 30 9 2" xfId="14385"/>
    <cellStyle name="Porcentual 17 31" xfId="14386"/>
    <cellStyle name="Porcentual 17 31 10" xfId="14387"/>
    <cellStyle name="Porcentual 17 31 10 2" xfId="14388"/>
    <cellStyle name="Porcentual 17 31 11" xfId="14389"/>
    <cellStyle name="Porcentual 17 31 2" xfId="14390"/>
    <cellStyle name="Porcentual 17 31 2 2" xfId="14391"/>
    <cellStyle name="Porcentual 17 31 3" xfId="14392"/>
    <cellStyle name="Porcentual 17 31 3 2" xfId="14393"/>
    <cellStyle name="Porcentual 17 31 4" xfId="14394"/>
    <cellStyle name="Porcentual 17 31 4 2" xfId="14395"/>
    <cellStyle name="Porcentual 17 31 5" xfId="14396"/>
    <cellStyle name="Porcentual 17 31 5 2" xfId="14397"/>
    <cellStyle name="Porcentual 17 31 6" xfId="14398"/>
    <cellStyle name="Porcentual 17 31 6 2" xfId="14399"/>
    <cellStyle name="Porcentual 17 31 7" xfId="14400"/>
    <cellStyle name="Porcentual 17 31 7 2" xfId="14401"/>
    <cellStyle name="Porcentual 17 31 8" xfId="14402"/>
    <cellStyle name="Porcentual 17 31 8 2" xfId="14403"/>
    <cellStyle name="Porcentual 17 31 9" xfId="14404"/>
    <cellStyle name="Porcentual 17 31 9 2" xfId="14405"/>
    <cellStyle name="Porcentual 17 32" xfId="14406"/>
    <cellStyle name="Porcentual 17 32 10" xfId="14407"/>
    <cellStyle name="Porcentual 17 32 10 2" xfId="14408"/>
    <cellStyle name="Porcentual 17 32 11" xfId="14409"/>
    <cellStyle name="Porcentual 17 32 2" xfId="14410"/>
    <cellStyle name="Porcentual 17 32 2 2" xfId="14411"/>
    <cellStyle name="Porcentual 17 32 3" xfId="14412"/>
    <cellStyle name="Porcentual 17 32 3 2" xfId="14413"/>
    <cellStyle name="Porcentual 17 32 4" xfId="14414"/>
    <cellStyle name="Porcentual 17 32 4 2" xfId="14415"/>
    <cellStyle name="Porcentual 17 32 5" xfId="14416"/>
    <cellStyle name="Porcentual 17 32 5 2" xfId="14417"/>
    <cellStyle name="Porcentual 17 32 6" xfId="14418"/>
    <cellStyle name="Porcentual 17 32 6 2" xfId="14419"/>
    <cellStyle name="Porcentual 17 32 7" xfId="14420"/>
    <cellStyle name="Porcentual 17 32 7 2" xfId="14421"/>
    <cellStyle name="Porcentual 17 32 8" xfId="14422"/>
    <cellStyle name="Porcentual 17 32 8 2" xfId="14423"/>
    <cellStyle name="Porcentual 17 32 9" xfId="14424"/>
    <cellStyle name="Porcentual 17 32 9 2" xfId="14425"/>
    <cellStyle name="Porcentual 17 33" xfId="14426"/>
    <cellStyle name="Porcentual 17 33 10" xfId="14427"/>
    <cellStyle name="Porcentual 17 33 10 2" xfId="14428"/>
    <cellStyle name="Porcentual 17 33 11" xfId="14429"/>
    <cellStyle name="Porcentual 17 33 2" xfId="14430"/>
    <cellStyle name="Porcentual 17 33 2 2" xfId="14431"/>
    <cellStyle name="Porcentual 17 33 3" xfId="14432"/>
    <cellStyle name="Porcentual 17 33 3 2" xfId="14433"/>
    <cellStyle name="Porcentual 17 33 4" xfId="14434"/>
    <cellStyle name="Porcentual 17 33 4 2" xfId="14435"/>
    <cellStyle name="Porcentual 17 33 5" xfId="14436"/>
    <cellStyle name="Porcentual 17 33 5 2" xfId="14437"/>
    <cellStyle name="Porcentual 17 33 6" xfId="14438"/>
    <cellStyle name="Porcentual 17 33 6 2" xfId="14439"/>
    <cellStyle name="Porcentual 17 33 7" xfId="14440"/>
    <cellStyle name="Porcentual 17 33 7 2" xfId="14441"/>
    <cellStyle name="Porcentual 17 33 8" xfId="14442"/>
    <cellStyle name="Porcentual 17 33 8 2" xfId="14443"/>
    <cellStyle name="Porcentual 17 33 9" xfId="14444"/>
    <cellStyle name="Porcentual 17 33 9 2" xfId="14445"/>
    <cellStyle name="Porcentual 17 34" xfId="14446"/>
    <cellStyle name="Porcentual 17 34 10" xfId="14447"/>
    <cellStyle name="Porcentual 17 34 10 2" xfId="14448"/>
    <cellStyle name="Porcentual 17 34 11" xfId="14449"/>
    <cellStyle name="Porcentual 17 34 2" xfId="14450"/>
    <cellStyle name="Porcentual 17 34 2 2" xfId="14451"/>
    <cellStyle name="Porcentual 17 34 3" xfId="14452"/>
    <cellStyle name="Porcentual 17 34 3 2" xfId="14453"/>
    <cellStyle name="Porcentual 17 34 4" xfId="14454"/>
    <cellStyle name="Porcentual 17 34 4 2" xfId="14455"/>
    <cellStyle name="Porcentual 17 34 5" xfId="14456"/>
    <cellStyle name="Porcentual 17 34 5 2" xfId="14457"/>
    <cellStyle name="Porcentual 17 34 6" xfId="14458"/>
    <cellStyle name="Porcentual 17 34 6 2" xfId="14459"/>
    <cellStyle name="Porcentual 17 34 7" xfId="14460"/>
    <cellStyle name="Porcentual 17 34 7 2" xfId="14461"/>
    <cellStyle name="Porcentual 17 34 8" xfId="14462"/>
    <cellStyle name="Porcentual 17 34 8 2" xfId="14463"/>
    <cellStyle name="Porcentual 17 34 9" xfId="14464"/>
    <cellStyle name="Porcentual 17 34 9 2" xfId="14465"/>
    <cellStyle name="Porcentual 17 35" xfId="14466"/>
    <cellStyle name="Porcentual 17 35 10" xfId="14467"/>
    <cellStyle name="Porcentual 17 35 10 2" xfId="14468"/>
    <cellStyle name="Porcentual 17 35 11" xfId="14469"/>
    <cellStyle name="Porcentual 17 35 2" xfId="14470"/>
    <cellStyle name="Porcentual 17 35 2 2" xfId="14471"/>
    <cellStyle name="Porcentual 17 35 3" xfId="14472"/>
    <cellStyle name="Porcentual 17 35 3 2" xfId="14473"/>
    <cellStyle name="Porcentual 17 35 4" xfId="14474"/>
    <cellStyle name="Porcentual 17 35 4 2" xfId="14475"/>
    <cellStyle name="Porcentual 17 35 5" xfId="14476"/>
    <cellStyle name="Porcentual 17 35 5 2" xfId="14477"/>
    <cellStyle name="Porcentual 17 35 6" xfId="14478"/>
    <cellStyle name="Porcentual 17 35 6 2" xfId="14479"/>
    <cellStyle name="Porcentual 17 35 7" xfId="14480"/>
    <cellStyle name="Porcentual 17 35 7 2" xfId="14481"/>
    <cellStyle name="Porcentual 17 35 8" xfId="14482"/>
    <cellStyle name="Porcentual 17 35 8 2" xfId="14483"/>
    <cellStyle name="Porcentual 17 35 9" xfId="14484"/>
    <cellStyle name="Porcentual 17 35 9 2" xfId="14485"/>
    <cellStyle name="Porcentual 17 36" xfId="14486"/>
    <cellStyle name="Porcentual 17 36 10" xfId="14487"/>
    <cellStyle name="Porcentual 17 36 10 2" xfId="14488"/>
    <cellStyle name="Porcentual 17 36 11" xfId="14489"/>
    <cellStyle name="Porcentual 17 36 2" xfId="14490"/>
    <cellStyle name="Porcentual 17 36 2 2" xfId="14491"/>
    <cellStyle name="Porcentual 17 36 3" xfId="14492"/>
    <cellStyle name="Porcentual 17 36 3 2" xfId="14493"/>
    <cellStyle name="Porcentual 17 36 4" xfId="14494"/>
    <cellStyle name="Porcentual 17 36 4 2" xfId="14495"/>
    <cellStyle name="Porcentual 17 36 5" xfId="14496"/>
    <cellStyle name="Porcentual 17 36 5 2" xfId="14497"/>
    <cellStyle name="Porcentual 17 36 6" xfId="14498"/>
    <cellStyle name="Porcentual 17 36 6 2" xfId="14499"/>
    <cellStyle name="Porcentual 17 36 7" xfId="14500"/>
    <cellStyle name="Porcentual 17 36 7 2" xfId="14501"/>
    <cellStyle name="Porcentual 17 36 8" xfId="14502"/>
    <cellStyle name="Porcentual 17 36 8 2" xfId="14503"/>
    <cellStyle name="Porcentual 17 36 9" xfId="14504"/>
    <cellStyle name="Porcentual 17 36 9 2" xfId="14505"/>
    <cellStyle name="Porcentual 17 37" xfId="14506"/>
    <cellStyle name="Porcentual 17 37 10" xfId="14507"/>
    <cellStyle name="Porcentual 17 37 10 2" xfId="14508"/>
    <cellStyle name="Porcentual 17 37 11" xfId="14509"/>
    <cellStyle name="Porcentual 17 37 2" xfId="14510"/>
    <cellStyle name="Porcentual 17 37 2 2" xfId="14511"/>
    <cellStyle name="Porcentual 17 37 3" xfId="14512"/>
    <cellStyle name="Porcentual 17 37 3 2" xfId="14513"/>
    <cellStyle name="Porcentual 17 37 4" xfId="14514"/>
    <cellStyle name="Porcentual 17 37 4 2" xfId="14515"/>
    <cellStyle name="Porcentual 17 37 5" xfId="14516"/>
    <cellStyle name="Porcentual 17 37 5 2" xfId="14517"/>
    <cellStyle name="Porcentual 17 37 6" xfId="14518"/>
    <cellStyle name="Porcentual 17 37 6 2" xfId="14519"/>
    <cellStyle name="Porcentual 17 37 7" xfId="14520"/>
    <cellStyle name="Porcentual 17 37 7 2" xfId="14521"/>
    <cellStyle name="Porcentual 17 37 8" xfId="14522"/>
    <cellStyle name="Porcentual 17 37 8 2" xfId="14523"/>
    <cellStyle name="Porcentual 17 37 9" xfId="14524"/>
    <cellStyle name="Porcentual 17 37 9 2" xfId="14525"/>
    <cellStyle name="Porcentual 17 38" xfId="14526"/>
    <cellStyle name="Porcentual 17 38 10" xfId="14527"/>
    <cellStyle name="Porcentual 17 38 10 2" xfId="14528"/>
    <cellStyle name="Porcentual 17 38 11" xfId="14529"/>
    <cellStyle name="Porcentual 17 38 2" xfId="14530"/>
    <cellStyle name="Porcentual 17 38 2 2" xfId="14531"/>
    <cellStyle name="Porcentual 17 38 3" xfId="14532"/>
    <cellStyle name="Porcentual 17 38 3 2" xfId="14533"/>
    <cellStyle name="Porcentual 17 38 4" xfId="14534"/>
    <cellStyle name="Porcentual 17 38 4 2" xfId="14535"/>
    <cellStyle name="Porcentual 17 38 5" xfId="14536"/>
    <cellStyle name="Porcentual 17 38 5 2" xfId="14537"/>
    <cellStyle name="Porcentual 17 38 6" xfId="14538"/>
    <cellStyle name="Porcentual 17 38 6 2" xfId="14539"/>
    <cellStyle name="Porcentual 17 38 7" xfId="14540"/>
    <cellStyle name="Porcentual 17 38 7 2" xfId="14541"/>
    <cellStyle name="Porcentual 17 38 8" xfId="14542"/>
    <cellStyle name="Porcentual 17 38 8 2" xfId="14543"/>
    <cellStyle name="Porcentual 17 38 9" xfId="14544"/>
    <cellStyle name="Porcentual 17 38 9 2" xfId="14545"/>
    <cellStyle name="Porcentual 17 39" xfId="14546"/>
    <cellStyle name="Porcentual 17 39 10" xfId="14547"/>
    <cellStyle name="Porcentual 17 39 10 2" xfId="14548"/>
    <cellStyle name="Porcentual 17 39 11" xfId="14549"/>
    <cellStyle name="Porcentual 17 39 2" xfId="14550"/>
    <cellStyle name="Porcentual 17 39 2 2" xfId="14551"/>
    <cellStyle name="Porcentual 17 39 3" xfId="14552"/>
    <cellStyle name="Porcentual 17 39 3 2" xfId="14553"/>
    <cellStyle name="Porcentual 17 39 4" xfId="14554"/>
    <cellStyle name="Porcentual 17 39 4 2" xfId="14555"/>
    <cellStyle name="Porcentual 17 39 5" xfId="14556"/>
    <cellStyle name="Porcentual 17 39 5 2" xfId="14557"/>
    <cellStyle name="Porcentual 17 39 6" xfId="14558"/>
    <cellStyle name="Porcentual 17 39 6 2" xfId="14559"/>
    <cellStyle name="Porcentual 17 39 7" xfId="14560"/>
    <cellStyle name="Porcentual 17 39 7 2" xfId="14561"/>
    <cellStyle name="Porcentual 17 39 8" xfId="14562"/>
    <cellStyle name="Porcentual 17 39 8 2" xfId="14563"/>
    <cellStyle name="Porcentual 17 39 9" xfId="14564"/>
    <cellStyle name="Porcentual 17 39 9 2" xfId="14565"/>
    <cellStyle name="Porcentual 17 4" xfId="14566"/>
    <cellStyle name="Porcentual 17 4 10" xfId="14567"/>
    <cellStyle name="Porcentual 17 4 10 2" xfId="14568"/>
    <cellStyle name="Porcentual 17 4 11" xfId="14569"/>
    <cellStyle name="Porcentual 17 4 2" xfId="14570"/>
    <cellStyle name="Porcentual 17 4 2 2" xfId="14571"/>
    <cellStyle name="Porcentual 17 4 3" xfId="14572"/>
    <cellStyle name="Porcentual 17 4 3 2" xfId="14573"/>
    <cellStyle name="Porcentual 17 4 4" xfId="14574"/>
    <cellStyle name="Porcentual 17 4 4 2" xfId="14575"/>
    <cellStyle name="Porcentual 17 4 5" xfId="14576"/>
    <cellStyle name="Porcentual 17 4 5 2" xfId="14577"/>
    <cellStyle name="Porcentual 17 4 6" xfId="14578"/>
    <cellStyle name="Porcentual 17 4 6 2" xfId="14579"/>
    <cellStyle name="Porcentual 17 4 7" xfId="14580"/>
    <cellStyle name="Porcentual 17 4 7 2" xfId="14581"/>
    <cellStyle name="Porcentual 17 4 8" xfId="14582"/>
    <cellStyle name="Porcentual 17 4 8 2" xfId="14583"/>
    <cellStyle name="Porcentual 17 4 9" xfId="14584"/>
    <cellStyle name="Porcentual 17 4 9 2" xfId="14585"/>
    <cellStyle name="Porcentual 17 40" xfId="14586"/>
    <cellStyle name="Porcentual 17 40 10" xfId="14587"/>
    <cellStyle name="Porcentual 17 40 10 2" xfId="14588"/>
    <cellStyle name="Porcentual 17 40 11" xfId="14589"/>
    <cellStyle name="Porcentual 17 40 2" xfId="14590"/>
    <cellStyle name="Porcentual 17 40 2 2" xfId="14591"/>
    <cellStyle name="Porcentual 17 40 3" xfId="14592"/>
    <cellStyle name="Porcentual 17 40 3 2" xfId="14593"/>
    <cellStyle name="Porcentual 17 40 4" xfId="14594"/>
    <cellStyle name="Porcentual 17 40 4 2" xfId="14595"/>
    <cellStyle name="Porcentual 17 40 5" xfId="14596"/>
    <cellStyle name="Porcentual 17 40 5 2" xfId="14597"/>
    <cellStyle name="Porcentual 17 40 6" xfId="14598"/>
    <cellStyle name="Porcentual 17 40 6 2" xfId="14599"/>
    <cellStyle name="Porcentual 17 40 7" xfId="14600"/>
    <cellStyle name="Porcentual 17 40 7 2" xfId="14601"/>
    <cellStyle name="Porcentual 17 40 8" xfId="14602"/>
    <cellStyle name="Porcentual 17 40 8 2" xfId="14603"/>
    <cellStyle name="Porcentual 17 40 9" xfId="14604"/>
    <cellStyle name="Porcentual 17 40 9 2" xfId="14605"/>
    <cellStyle name="Porcentual 17 41" xfId="14606"/>
    <cellStyle name="Porcentual 17 41 10" xfId="14607"/>
    <cellStyle name="Porcentual 17 41 10 2" xfId="14608"/>
    <cellStyle name="Porcentual 17 41 11" xfId="14609"/>
    <cellStyle name="Porcentual 17 41 2" xfId="14610"/>
    <cellStyle name="Porcentual 17 41 2 2" xfId="14611"/>
    <cellStyle name="Porcentual 17 41 3" xfId="14612"/>
    <cellStyle name="Porcentual 17 41 3 2" xfId="14613"/>
    <cellStyle name="Porcentual 17 41 4" xfId="14614"/>
    <cellStyle name="Porcentual 17 41 4 2" xfId="14615"/>
    <cellStyle name="Porcentual 17 41 5" xfId="14616"/>
    <cellStyle name="Porcentual 17 41 5 2" xfId="14617"/>
    <cellStyle name="Porcentual 17 41 6" xfId="14618"/>
    <cellStyle name="Porcentual 17 41 6 2" xfId="14619"/>
    <cellStyle name="Porcentual 17 41 7" xfId="14620"/>
    <cellStyle name="Porcentual 17 41 7 2" xfId="14621"/>
    <cellStyle name="Porcentual 17 41 8" xfId="14622"/>
    <cellStyle name="Porcentual 17 41 8 2" xfId="14623"/>
    <cellStyle name="Porcentual 17 41 9" xfId="14624"/>
    <cellStyle name="Porcentual 17 41 9 2" xfId="14625"/>
    <cellStyle name="Porcentual 17 42" xfId="14626"/>
    <cellStyle name="Porcentual 17 42 10" xfId="14627"/>
    <cellStyle name="Porcentual 17 42 10 2" xfId="14628"/>
    <cellStyle name="Porcentual 17 42 11" xfId="14629"/>
    <cellStyle name="Porcentual 17 42 2" xfId="14630"/>
    <cellStyle name="Porcentual 17 42 2 2" xfId="14631"/>
    <cellStyle name="Porcentual 17 42 3" xfId="14632"/>
    <cellStyle name="Porcentual 17 42 3 2" xfId="14633"/>
    <cellStyle name="Porcentual 17 42 4" xfId="14634"/>
    <cellStyle name="Porcentual 17 42 4 2" xfId="14635"/>
    <cellStyle name="Porcentual 17 42 5" xfId="14636"/>
    <cellStyle name="Porcentual 17 42 5 2" xfId="14637"/>
    <cellStyle name="Porcentual 17 42 6" xfId="14638"/>
    <cellStyle name="Porcentual 17 42 6 2" xfId="14639"/>
    <cellStyle name="Porcentual 17 42 7" xfId="14640"/>
    <cellStyle name="Porcentual 17 42 7 2" xfId="14641"/>
    <cellStyle name="Porcentual 17 42 8" xfId="14642"/>
    <cellStyle name="Porcentual 17 42 8 2" xfId="14643"/>
    <cellStyle name="Porcentual 17 42 9" xfId="14644"/>
    <cellStyle name="Porcentual 17 42 9 2" xfId="14645"/>
    <cellStyle name="Porcentual 17 43" xfId="14646"/>
    <cellStyle name="Porcentual 17 43 10" xfId="14647"/>
    <cellStyle name="Porcentual 17 43 10 2" xfId="14648"/>
    <cellStyle name="Porcentual 17 43 11" xfId="14649"/>
    <cellStyle name="Porcentual 17 43 2" xfId="14650"/>
    <cellStyle name="Porcentual 17 43 2 2" xfId="14651"/>
    <cellStyle name="Porcentual 17 43 3" xfId="14652"/>
    <cellStyle name="Porcentual 17 43 3 2" xfId="14653"/>
    <cellStyle name="Porcentual 17 43 4" xfId="14654"/>
    <cellStyle name="Porcentual 17 43 4 2" xfId="14655"/>
    <cellStyle name="Porcentual 17 43 5" xfId="14656"/>
    <cellStyle name="Porcentual 17 43 5 2" xfId="14657"/>
    <cellStyle name="Porcentual 17 43 6" xfId="14658"/>
    <cellStyle name="Porcentual 17 43 6 2" xfId="14659"/>
    <cellStyle name="Porcentual 17 43 7" xfId="14660"/>
    <cellStyle name="Porcentual 17 43 7 2" xfId="14661"/>
    <cellStyle name="Porcentual 17 43 8" xfId="14662"/>
    <cellStyle name="Porcentual 17 43 8 2" xfId="14663"/>
    <cellStyle name="Porcentual 17 43 9" xfId="14664"/>
    <cellStyle name="Porcentual 17 43 9 2" xfId="14665"/>
    <cellStyle name="Porcentual 17 44" xfId="14666"/>
    <cellStyle name="Porcentual 17 44 10" xfId="14667"/>
    <cellStyle name="Porcentual 17 44 10 2" xfId="14668"/>
    <cellStyle name="Porcentual 17 44 11" xfId="14669"/>
    <cellStyle name="Porcentual 17 44 2" xfId="14670"/>
    <cellStyle name="Porcentual 17 44 2 2" xfId="14671"/>
    <cellStyle name="Porcentual 17 44 3" xfId="14672"/>
    <cellStyle name="Porcentual 17 44 3 2" xfId="14673"/>
    <cellStyle name="Porcentual 17 44 4" xfId="14674"/>
    <cellStyle name="Porcentual 17 44 4 2" xfId="14675"/>
    <cellStyle name="Porcentual 17 44 5" xfId="14676"/>
    <cellStyle name="Porcentual 17 44 5 2" xfId="14677"/>
    <cellStyle name="Porcentual 17 44 6" xfId="14678"/>
    <cellStyle name="Porcentual 17 44 6 2" xfId="14679"/>
    <cellStyle name="Porcentual 17 44 7" xfId="14680"/>
    <cellStyle name="Porcentual 17 44 7 2" xfId="14681"/>
    <cellStyle name="Porcentual 17 44 8" xfId="14682"/>
    <cellStyle name="Porcentual 17 44 8 2" xfId="14683"/>
    <cellStyle name="Porcentual 17 44 9" xfId="14684"/>
    <cellStyle name="Porcentual 17 44 9 2" xfId="14685"/>
    <cellStyle name="Porcentual 17 45" xfId="14686"/>
    <cellStyle name="Porcentual 17 45 10" xfId="14687"/>
    <cellStyle name="Porcentual 17 45 10 2" xfId="14688"/>
    <cellStyle name="Porcentual 17 45 11" xfId="14689"/>
    <cellStyle name="Porcentual 17 45 2" xfId="14690"/>
    <cellStyle name="Porcentual 17 45 2 2" xfId="14691"/>
    <cellStyle name="Porcentual 17 45 3" xfId="14692"/>
    <cellStyle name="Porcentual 17 45 3 2" xfId="14693"/>
    <cellStyle name="Porcentual 17 45 4" xfId="14694"/>
    <cellStyle name="Porcentual 17 45 4 2" xfId="14695"/>
    <cellStyle name="Porcentual 17 45 5" xfId="14696"/>
    <cellStyle name="Porcentual 17 45 5 2" xfId="14697"/>
    <cellStyle name="Porcentual 17 45 6" xfId="14698"/>
    <cellStyle name="Porcentual 17 45 6 2" xfId="14699"/>
    <cellStyle name="Porcentual 17 45 7" xfId="14700"/>
    <cellStyle name="Porcentual 17 45 7 2" xfId="14701"/>
    <cellStyle name="Porcentual 17 45 8" xfId="14702"/>
    <cellStyle name="Porcentual 17 45 8 2" xfId="14703"/>
    <cellStyle name="Porcentual 17 45 9" xfId="14704"/>
    <cellStyle name="Porcentual 17 45 9 2" xfId="14705"/>
    <cellStyle name="Porcentual 17 46" xfId="14706"/>
    <cellStyle name="Porcentual 17 46 10" xfId="14707"/>
    <cellStyle name="Porcentual 17 46 10 2" xfId="14708"/>
    <cellStyle name="Porcentual 17 46 11" xfId="14709"/>
    <cellStyle name="Porcentual 17 46 2" xfId="14710"/>
    <cellStyle name="Porcentual 17 46 2 2" xfId="14711"/>
    <cellStyle name="Porcentual 17 46 3" xfId="14712"/>
    <cellStyle name="Porcentual 17 46 3 2" xfId="14713"/>
    <cellStyle name="Porcentual 17 46 4" xfId="14714"/>
    <cellStyle name="Porcentual 17 46 4 2" xfId="14715"/>
    <cellStyle name="Porcentual 17 46 5" xfId="14716"/>
    <cellStyle name="Porcentual 17 46 5 2" xfId="14717"/>
    <cellStyle name="Porcentual 17 46 6" xfId="14718"/>
    <cellStyle name="Porcentual 17 46 6 2" xfId="14719"/>
    <cellStyle name="Porcentual 17 46 7" xfId="14720"/>
    <cellStyle name="Porcentual 17 46 7 2" xfId="14721"/>
    <cellStyle name="Porcentual 17 46 8" xfId="14722"/>
    <cellStyle name="Porcentual 17 46 8 2" xfId="14723"/>
    <cellStyle name="Porcentual 17 46 9" xfId="14724"/>
    <cellStyle name="Porcentual 17 46 9 2" xfId="14725"/>
    <cellStyle name="Porcentual 17 47" xfId="14726"/>
    <cellStyle name="Porcentual 17 47 10" xfId="14727"/>
    <cellStyle name="Porcentual 17 47 10 2" xfId="14728"/>
    <cellStyle name="Porcentual 17 47 11" xfId="14729"/>
    <cellStyle name="Porcentual 17 47 2" xfId="14730"/>
    <cellStyle name="Porcentual 17 47 2 2" xfId="14731"/>
    <cellStyle name="Porcentual 17 47 3" xfId="14732"/>
    <cellStyle name="Porcentual 17 47 3 2" xfId="14733"/>
    <cellStyle name="Porcentual 17 47 4" xfId="14734"/>
    <cellStyle name="Porcentual 17 47 4 2" xfId="14735"/>
    <cellStyle name="Porcentual 17 47 5" xfId="14736"/>
    <cellStyle name="Porcentual 17 47 5 2" xfId="14737"/>
    <cellStyle name="Porcentual 17 47 6" xfId="14738"/>
    <cellStyle name="Porcentual 17 47 6 2" xfId="14739"/>
    <cellStyle name="Porcentual 17 47 7" xfId="14740"/>
    <cellStyle name="Porcentual 17 47 7 2" xfId="14741"/>
    <cellStyle name="Porcentual 17 47 8" xfId="14742"/>
    <cellStyle name="Porcentual 17 47 8 2" xfId="14743"/>
    <cellStyle name="Porcentual 17 47 9" xfId="14744"/>
    <cellStyle name="Porcentual 17 47 9 2" xfId="14745"/>
    <cellStyle name="Porcentual 17 48" xfId="14746"/>
    <cellStyle name="Porcentual 17 48 10" xfId="14747"/>
    <cellStyle name="Porcentual 17 48 10 2" xfId="14748"/>
    <cellStyle name="Porcentual 17 48 11" xfId="14749"/>
    <cellStyle name="Porcentual 17 48 2" xfId="14750"/>
    <cellStyle name="Porcentual 17 48 2 2" xfId="14751"/>
    <cellStyle name="Porcentual 17 48 3" xfId="14752"/>
    <cellStyle name="Porcentual 17 48 3 2" xfId="14753"/>
    <cellStyle name="Porcentual 17 48 4" xfId="14754"/>
    <cellStyle name="Porcentual 17 48 4 2" xfId="14755"/>
    <cellStyle name="Porcentual 17 48 5" xfId="14756"/>
    <cellStyle name="Porcentual 17 48 5 2" xfId="14757"/>
    <cellStyle name="Porcentual 17 48 6" xfId="14758"/>
    <cellStyle name="Porcentual 17 48 6 2" xfId="14759"/>
    <cellStyle name="Porcentual 17 48 7" xfId="14760"/>
    <cellStyle name="Porcentual 17 48 7 2" xfId="14761"/>
    <cellStyle name="Porcentual 17 48 8" xfId="14762"/>
    <cellStyle name="Porcentual 17 48 8 2" xfId="14763"/>
    <cellStyle name="Porcentual 17 48 9" xfId="14764"/>
    <cellStyle name="Porcentual 17 48 9 2" xfId="14765"/>
    <cellStyle name="Porcentual 17 49" xfId="14766"/>
    <cellStyle name="Porcentual 17 49 10" xfId="14767"/>
    <cellStyle name="Porcentual 17 49 10 2" xfId="14768"/>
    <cellStyle name="Porcentual 17 49 11" xfId="14769"/>
    <cellStyle name="Porcentual 17 49 2" xfId="14770"/>
    <cellStyle name="Porcentual 17 49 2 2" xfId="14771"/>
    <cellStyle name="Porcentual 17 49 3" xfId="14772"/>
    <cellStyle name="Porcentual 17 49 3 2" xfId="14773"/>
    <cellStyle name="Porcentual 17 49 4" xfId="14774"/>
    <cellStyle name="Porcentual 17 49 4 2" xfId="14775"/>
    <cellStyle name="Porcentual 17 49 5" xfId="14776"/>
    <cellStyle name="Porcentual 17 49 5 2" xfId="14777"/>
    <cellStyle name="Porcentual 17 49 6" xfId="14778"/>
    <cellStyle name="Porcentual 17 49 6 2" xfId="14779"/>
    <cellStyle name="Porcentual 17 49 7" xfId="14780"/>
    <cellStyle name="Porcentual 17 49 7 2" xfId="14781"/>
    <cellStyle name="Porcentual 17 49 8" xfId="14782"/>
    <cellStyle name="Porcentual 17 49 8 2" xfId="14783"/>
    <cellStyle name="Porcentual 17 49 9" xfId="14784"/>
    <cellStyle name="Porcentual 17 49 9 2" xfId="14785"/>
    <cellStyle name="Porcentual 17 5" xfId="14786"/>
    <cellStyle name="Porcentual 17 5 10" xfId="14787"/>
    <cellStyle name="Porcentual 17 5 10 2" xfId="14788"/>
    <cellStyle name="Porcentual 17 5 11" xfId="14789"/>
    <cellStyle name="Porcentual 17 5 2" xfId="14790"/>
    <cellStyle name="Porcentual 17 5 2 2" xfId="14791"/>
    <cellStyle name="Porcentual 17 5 3" xfId="14792"/>
    <cellStyle name="Porcentual 17 5 3 2" xfId="14793"/>
    <cellStyle name="Porcentual 17 5 4" xfId="14794"/>
    <cellStyle name="Porcentual 17 5 4 2" xfId="14795"/>
    <cellStyle name="Porcentual 17 5 5" xfId="14796"/>
    <cellStyle name="Porcentual 17 5 5 2" xfId="14797"/>
    <cellStyle name="Porcentual 17 5 6" xfId="14798"/>
    <cellStyle name="Porcentual 17 5 6 2" xfId="14799"/>
    <cellStyle name="Porcentual 17 5 7" xfId="14800"/>
    <cellStyle name="Porcentual 17 5 7 2" xfId="14801"/>
    <cellStyle name="Porcentual 17 5 8" xfId="14802"/>
    <cellStyle name="Porcentual 17 5 8 2" xfId="14803"/>
    <cellStyle name="Porcentual 17 5 9" xfId="14804"/>
    <cellStyle name="Porcentual 17 5 9 2" xfId="14805"/>
    <cellStyle name="Porcentual 17 50" xfId="14806"/>
    <cellStyle name="Porcentual 17 50 10" xfId="14807"/>
    <cellStyle name="Porcentual 17 50 10 2" xfId="14808"/>
    <cellStyle name="Porcentual 17 50 11" xfId="14809"/>
    <cellStyle name="Porcentual 17 50 2" xfId="14810"/>
    <cellStyle name="Porcentual 17 50 2 2" xfId="14811"/>
    <cellStyle name="Porcentual 17 50 3" xfId="14812"/>
    <cellStyle name="Porcentual 17 50 3 2" xfId="14813"/>
    <cellStyle name="Porcentual 17 50 4" xfId="14814"/>
    <cellStyle name="Porcentual 17 50 4 2" xfId="14815"/>
    <cellStyle name="Porcentual 17 50 5" xfId="14816"/>
    <cellStyle name="Porcentual 17 50 5 2" xfId="14817"/>
    <cellStyle name="Porcentual 17 50 6" xfId="14818"/>
    <cellStyle name="Porcentual 17 50 6 2" xfId="14819"/>
    <cellStyle name="Porcentual 17 50 7" xfId="14820"/>
    <cellStyle name="Porcentual 17 50 7 2" xfId="14821"/>
    <cellStyle name="Porcentual 17 50 8" xfId="14822"/>
    <cellStyle name="Porcentual 17 50 8 2" xfId="14823"/>
    <cellStyle name="Porcentual 17 50 9" xfId="14824"/>
    <cellStyle name="Porcentual 17 50 9 2" xfId="14825"/>
    <cellStyle name="Porcentual 17 51" xfId="14826"/>
    <cellStyle name="Porcentual 17 51 10" xfId="14827"/>
    <cellStyle name="Porcentual 17 51 10 2" xfId="14828"/>
    <cellStyle name="Porcentual 17 51 11" xfId="14829"/>
    <cellStyle name="Porcentual 17 51 2" xfId="14830"/>
    <cellStyle name="Porcentual 17 51 2 2" xfId="14831"/>
    <cellStyle name="Porcentual 17 51 3" xfId="14832"/>
    <cellStyle name="Porcentual 17 51 3 2" xfId="14833"/>
    <cellStyle name="Porcentual 17 51 4" xfId="14834"/>
    <cellStyle name="Porcentual 17 51 4 2" xfId="14835"/>
    <cellStyle name="Porcentual 17 51 5" xfId="14836"/>
    <cellStyle name="Porcentual 17 51 5 2" xfId="14837"/>
    <cellStyle name="Porcentual 17 51 6" xfId="14838"/>
    <cellStyle name="Porcentual 17 51 6 2" xfId="14839"/>
    <cellStyle name="Porcentual 17 51 7" xfId="14840"/>
    <cellStyle name="Porcentual 17 51 7 2" xfId="14841"/>
    <cellStyle name="Porcentual 17 51 8" xfId="14842"/>
    <cellStyle name="Porcentual 17 51 8 2" xfId="14843"/>
    <cellStyle name="Porcentual 17 51 9" xfId="14844"/>
    <cellStyle name="Porcentual 17 51 9 2" xfId="14845"/>
    <cellStyle name="Porcentual 17 52" xfId="14846"/>
    <cellStyle name="Porcentual 17 52 10" xfId="14847"/>
    <cellStyle name="Porcentual 17 52 10 2" xfId="14848"/>
    <cellStyle name="Porcentual 17 52 11" xfId="14849"/>
    <cellStyle name="Porcentual 17 52 2" xfId="14850"/>
    <cellStyle name="Porcentual 17 52 2 2" xfId="14851"/>
    <cellStyle name="Porcentual 17 52 3" xfId="14852"/>
    <cellStyle name="Porcentual 17 52 3 2" xfId="14853"/>
    <cellStyle name="Porcentual 17 52 4" xfId="14854"/>
    <cellStyle name="Porcentual 17 52 4 2" xfId="14855"/>
    <cellStyle name="Porcentual 17 52 5" xfId="14856"/>
    <cellStyle name="Porcentual 17 52 5 2" xfId="14857"/>
    <cellStyle name="Porcentual 17 52 6" xfId="14858"/>
    <cellStyle name="Porcentual 17 52 6 2" xfId="14859"/>
    <cellStyle name="Porcentual 17 52 7" xfId="14860"/>
    <cellStyle name="Porcentual 17 52 7 2" xfId="14861"/>
    <cellStyle name="Porcentual 17 52 8" xfId="14862"/>
    <cellStyle name="Porcentual 17 52 8 2" xfId="14863"/>
    <cellStyle name="Porcentual 17 52 9" xfId="14864"/>
    <cellStyle name="Porcentual 17 52 9 2" xfId="14865"/>
    <cellStyle name="Porcentual 17 53" xfId="14866"/>
    <cellStyle name="Porcentual 17 53 10" xfId="14867"/>
    <cellStyle name="Porcentual 17 53 10 2" xfId="14868"/>
    <cellStyle name="Porcentual 17 53 11" xfId="14869"/>
    <cellStyle name="Porcentual 17 53 2" xfId="14870"/>
    <cellStyle name="Porcentual 17 53 2 2" xfId="14871"/>
    <cellStyle name="Porcentual 17 53 3" xfId="14872"/>
    <cellStyle name="Porcentual 17 53 3 2" xfId="14873"/>
    <cellStyle name="Porcentual 17 53 4" xfId="14874"/>
    <cellStyle name="Porcentual 17 53 4 2" xfId="14875"/>
    <cellStyle name="Porcentual 17 53 5" xfId="14876"/>
    <cellStyle name="Porcentual 17 53 5 2" xfId="14877"/>
    <cellStyle name="Porcentual 17 53 6" xfId="14878"/>
    <cellStyle name="Porcentual 17 53 6 2" xfId="14879"/>
    <cellStyle name="Porcentual 17 53 7" xfId="14880"/>
    <cellStyle name="Porcentual 17 53 7 2" xfId="14881"/>
    <cellStyle name="Porcentual 17 53 8" xfId="14882"/>
    <cellStyle name="Porcentual 17 53 8 2" xfId="14883"/>
    <cellStyle name="Porcentual 17 53 9" xfId="14884"/>
    <cellStyle name="Porcentual 17 53 9 2" xfId="14885"/>
    <cellStyle name="Porcentual 17 54" xfId="14886"/>
    <cellStyle name="Porcentual 17 54 10" xfId="14887"/>
    <cellStyle name="Porcentual 17 54 10 2" xfId="14888"/>
    <cellStyle name="Porcentual 17 54 11" xfId="14889"/>
    <cellStyle name="Porcentual 17 54 2" xfId="14890"/>
    <cellStyle name="Porcentual 17 54 2 2" xfId="14891"/>
    <cellStyle name="Porcentual 17 54 3" xfId="14892"/>
    <cellStyle name="Porcentual 17 54 3 2" xfId="14893"/>
    <cellStyle name="Porcentual 17 54 4" xfId="14894"/>
    <cellStyle name="Porcentual 17 54 4 2" xfId="14895"/>
    <cellStyle name="Porcentual 17 54 5" xfId="14896"/>
    <cellStyle name="Porcentual 17 54 5 2" xfId="14897"/>
    <cellStyle name="Porcentual 17 54 6" xfId="14898"/>
    <cellStyle name="Porcentual 17 54 6 2" xfId="14899"/>
    <cellStyle name="Porcentual 17 54 7" xfId="14900"/>
    <cellStyle name="Porcentual 17 54 7 2" xfId="14901"/>
    <cellStyle name="Porcentual 17 54 8" xfId="14902"/>
    <cellStyle name="Porcentual 17 54 8 2" xfId="14903"/>
    <cellStyle name="Porcentual 17 54 9" xfId="14904"/>
    <cellStyle name="Porcentual 17 54 9 2" xfId="14905"/>
    <cellStyle name="Porcentual 17 55" xfId="14906"/>
    <cellStyle name="Porcentual 17 55 10" xfId="14907"/>
    <cellStyle name="Porcentual 17 55 10 2" xfId="14908"/>
    <cellStyle name="Porcentual 17 55 11" xfId="14909"/>
    <cellStyle name="Porcentual 17 55 2" xfId="14910"/>
    <cellStyle name="Porcentual 17 55 2 2" xfId="14911"/>
    <cellStyle name="Porcentual 17 55 3" xfId="14912"/>
    <cellStyle name="Porcentual 17 55 3 2" xfId="14913"/>
    <cellStyle name="Porcentual 17 55 4" xfId="14914"/>
    <cellStyle name="Porcentual 17 55 4 2" xfId="14915"/>
    <cellStyle name="Porcentual 17 55 5" xfId="14916"/>
    <cellStyle name="Porcentual 17 55 5 2" xfId="14917"/>
    <cellStyle name="Porcentual 17 55 6" xfId="14918"/>
    <cellStyle name="Porcentual 17 55 6 2" xfId="14919"/>
    <cellStyle name="Porcentual 17 55 7" xfId="14920"/>
    <cellStyle name="Porcentual 17 55 7 2" xfId="14921"/>
    <cellStyle name="Porcentual 17 55 8" xfId="14922"/>
    <cellStyle name="Porcentual 17 55 8 2" xfId="14923"/>
    <cellStyle name="Porcentual 17 55 9" xfId="14924"/>
    <cellStyle name="Porcentual 17 55 9 2" xfId="14925"/>
    <cellStyle name="Porcentual 17 56" xfId="14926"/>
    <cellStyle name="Porcentual 17 56 10" xfId="14927"/>
    <cellStyle name="Porcentual 17 56 10 2" xfId="14928"/>
    <cellStyle name="Porcentual 17 56 11" xfId="14929"/>
    <cellStyle name="Porcentual 17 56 2" xfId="14930"/>
    <cellStyle name="Porcentual 17 56 2 2" xfId="14931"/>
    <cellStyle name="Porcentual 17 56 3" xfId="14932"/>
    <cellStyle name="Porcentual 17 56 3 2" xfId="14933"/>
    <cellStyle name="Porcentual 17 56 4" xfId="14934"/>
    <cellStyle name="Porcentual 17 56 4 2" xfId="14935"/>
    <cellStyle name="Porcentual 17 56 5" xfId="14936"/>
    <cellStyle name="Porcentual 17 56 5 2" xfId="14937"/>
    <cellStyle name="Porcentual 17 56 6" xfId="14938"/>
    <cellStyle name="Porcentual 17 56 6 2" xfId="14939"/>
    <cellStyle name="Porcentual 17 56 7" xfId="14940"/>
    <cellStyle name="Porcentual 17 56 7 2" xfId="14941"/>
    <cellStyle name="Porcentual 17 56 8" xfId="14942"/>
    <cellStyle name="Porcentual 17 56 8 2" xfId="14943"/>
    <cellStyle name="Porcentual 17 56 9" xfId="14944"/>
    <cellStyle name="Porcentual 17 56 9 2" xfId="14945"/>
    <cellStyle name="Porcentual 17 57" xfId="14946"/>
    <cellStyle name="Porcentual 17 57 10" xfId="14947"/>
    <cellStyle name="Porcentual 17 57 10 2" xfId="14948"/>
    <cellStyle name="Porcentual 17 57 11" xfId="14949"/>
    <cellStyle name="Porcentual 17 57 2" xfId="14950"/>
    <cellStyle name="Porcentual 17 57 2 2" xfId="14951"/>
    <cellStyle name="Porcentual 17 57 3" xfId="14952"/>
    <cellStyle name="Porcentual 17 57 3 2" xfId="14953"/>
    <cellStyle name="Porcentual 17 57 4" xfId="14954"/>
    <cellStyle name="Porcentual 17 57 4 2" xfId="14955"/>
    <cellStyle name="Porcentual 17 57 5" xfId="14956"/>
    <cellStyle name="Porcentual 17 57 5 2" xfId="14957"/>
    <cellStyle name="Porcentual 17 57 6" xfId="14958"/>
    <cellStyle name="Porcentual 17 57 6 2" xfId="14959"/>
    <cellStyle name="Porcentual 17 57 7" xfId="14960"/>
    <cellStyle name="Porcentual 17 57 7 2" xfId="14961"/>
    <cellStyle name="Porcentual 17 57 8" xfId="14962"/>
    <cellStyle name="Porcentual 17 57 8 2" xfId="14963"/>
    <cellStyle name="Porcentual 17 57 9" xfId="14964"/>
    <cellStyle name="Porcentual 17 57 9 2" xfId="14965"/>
    <cellStyle name="Porcentual 17 58" xfId="14966"/>
    <cellStyle name="Porcentual 17 58 10" xfId="14967"/>
    <cellStyle name="Porcentual 17 58 10 2" xfId="14968"/>
    <cellStyle name="Porcentual 17 58 11" xfId="14969"/>
    <cellStyle name="Porcentual 17 58 2" xfId="14970"/>
    <cellStyle name="Porcentual 17 58 2 2" xfId="14971"/>
    <cellStyle name="Porcentual 17 58 3" xfId="14972"/>
    <cellStyle name="Porcentual 17 58 3 2" xfId="14973"/>
    <cellStyle name="Porcentual 17 58 4" xfId="14974"/>
    <cellStyle name="Porcentual 17 58 4 2" xfId="14975"/>
    <cellStyle name="Porcentual 17 58 5" xfId="14976"/>
    <cellStyle name="Porcentual 17 58 5 2" xfId="14977"/>
    <cellStyle name="Porcentual 17 58 6" xfId="14978"/>
    <cellStyle name="Porcentual 17 58 6 2" xfId="14979"/>
    <cellStyle name="Porcentual 17 58 7" xfId="14980"/>
    <cellStyle name="Porcentual 17 58 7 2" xfId="14981"/>
    <cellStyle name="Porcentual 17 58 8" xfId="14982"/>
    <cellStyle name="Porcentual 17 58 8 2" xfId="14983"/>
    <cellStyle name="Porcentual 17 58 9" xfId="14984"/>
    <cellStyle name="Porcentual 17 58 9 2" xfId="14985"/>
    <cellStyle name="Porcentual 17 59" xfId="14986"/>
    <cellStyle name="Porcentual 17 59 10" xfId="14987"/>
    <cellStyle name="Porcentual 17 59 10 2" xfId="14988"/>
    <cellStyle name="Porcentual 17 59 11" xfId="14989"/>
    <cellStyle name="Porcentual 17 59 2" xfId="14990"/>
    <cellStyle name="Porcentual 17 59 2 2" xfId="14991"/>
    <cellStyle name="Porcentual 17 59 3" xfId="14992"/>
    <cellStyle name="Porcentual 17 59 3 2" xfId="14993"/>
    <cellStyle name="Porcentual 17 59 4" xfId="14994"/>
    <cellStyle name="Porcentual 17 59 4 2" xfId="14995"/>
    <cellStyle name="Porcentual 17 59 5" xfId="14996"/>
    <cellStyle name="Porcentual 17 59 5 2" xfId="14997"/>
    <cellStyle name="Porcentual 17 59 6" xfId="14998"/>
    <cellStyle name="Porcentual 17 59 6 2" xfId="14999"/>
    <cellStyle name="Porcentual 17 59 7" xfId="15000"/>
    <cellStyle name="Porcentual 17 59 7 2" xfId="15001"/>
    <cellStyle name="Porcentual 17 59 8" xfId="15002"/>
    <cellStyle name="Porcentual 17 59 8 2" xfId="15003"/>
    <cellStyle name="Porcentual 17 59 9" xfId="15004"/>
    <cellStyle name="Porcentual 17 59 9 2" xfId="15005"/>
    <cellStyle name="Porcentual 17 6" xfId="15006"/>
    <cellStyle name="Porcentual 17 6 10" xfId="15007"/>
    <cellStyle name="Porcentual 17 6 10 2" xfId="15008"/>
    <cellStyle name="Porcentual 17 6 11" xfId="15009"/>
    <cellStyle name="Porcentual 17 6 2" xfId="15010"/>
    <cellStyle name="Porcentual 17 6 2 2" xfId="15011"/>
    <cellStyle name="Porcentual 17 6 3" xfId="15012"/>
    <cellStyle name="Porcentual 17 6 3 2" xfId="15013"/>
    <cellStyle name="Porcentual 17 6 4" xfId="15014"/>
    <cellStyle name="Porcentual 17 6 4 2" xfId="15015"/>
    <cellStyle name="Porcentual 17 6 5" xfId="15016"/>
    <cellStyle name="Porcentual 17 6 5 2" xfId="15017"/>
    <cellStyle name="Porcentual 17 6 6" xfId="15018"/>
    <cellStyle name="Porcentual 17 6 6 2" xfId="15019"/>
    <cellStyle name="Porcentual 17 6 7" xfId="15020"/>
    <cellStyle name="Porcentual 17 6 7 2" xfId="15021"/>
    <cellStyle name="Porcentual 17 6 8" xfId="15022"/>
    <cellStyle name="Porcentual 17 6 8 2" xfId="15023"/>
    <cellStyle name="Porcentual 17 6 9" xfId="15024"/>
    <cellStyle name="Porcentual 17 6 9 2" xfId="15025"/>
    <cellStyle name="Porcentual 17 60" xfId="15026"/>
    <cellStyle name="Porcentual 17 60 10" xfId="15027"/>
    <cellStyle name="Porcentual 17 60 10 2" xfId="15028"/>
    <cellStyle name="Porcentual 17 60 11" xfId="15029"/>
    <cellStyle name="Porcentual 17 60 2" xfId="15030"/>
    <cellStyle name="Porcentual 17 60 2 2" xfId="15031"/>
    <cellStyle name="Porcentual 17 60 3" xfId="15032"/>
    <cellStyle name="Porcentual 17 60 3 2" xfId="15033"/>
    <cellStyle name="Porcentual 17 60 4" xfId="15034"/>
    <cellStyle name="Porcentual 17 60 4 2" xfId="15035"/>
    <cellStyle name="Porcentual 17 60 5" xfId="15036"/>
    <cellStyle name="Porcentual 17 60 5 2" xfId="15037"/>
    <cellStyle name="Porcentual 17 60 6" xfId="15038"/>
    <cellStyle name="Porcentual 17 60 6 2" xfId="15039"/>
    <cellStyle name="Porcentual 17 60 7" xfId="15040"/>
    <cellStyle name="Porcentual 17 60 7 2" xfId="15041"/>
    <cellStyle name="Porcentual 17 60 8" xfId="15042"/>
    <cellStyle name="Porcentual 17 60 8 2" xfId="15043"/>
    <cellStyle name="Porcentual 17 60 9" xfId="15044"/>
    <cellStyle name="Porcentual 17 60 9 2" xfId="15045"/>
    <cellStyle name="Porcentual 17 61" xfId="15046"/>
    <cellStyle name="Porcentual 17 61 10" xfId="15047"/>
    <cellStyle name="Porcentual 17 61 10 2" xfId="15048"/>
    <cellStyle name="Porcentual 17 61 11" xfId="15049"/>
    <cellStyle name="Porcentual 17 61 2" xfId="15050"/>
    <cellStyle name="Porcentual 17 61 2 2" xfId="15051"/>
    <cellStyle name="Porcentual 17 61 3" xfId="15052"/>
    <cellStyle name="Porcentual 17 61 3 2" xfId="15053"/>
    <cellStyle name="Porcentual 17 61 4" xfId="15054"/>
    <cellStyle name="Porcentual 17 61 4 2" xfId="15055"/>
    <cellStyle name="Porcentual 17 61 5" xfId="15056"/>
    <cellStyle name="Porcentual 17 61 5 2" xfId="15057"/>
    <cellStyle name="Porcentual 17 61 6" xfId="15058"/>
    <cellStyle name="Porcentual 17 61 6 2" xfId="15059"/>
    <cellStyle name="Porcentual 17 61 7" xfId="15060"/>
    <cellStyle name="Porcentual 17 61 7 2" xfId="15061"/>
    <cellStyle name="Porcentual 17 61 8" xfId="15062"/>
    <cellStyle name="Porcentual 17 61 8 2" xfId="15063"/>
    <cellStyle name="Porcentual 17 61 9" xfId="15064"/>
    <cellStyle name="Porcentual 17 61 9 2" xfId="15065"/>
    <cellStyle name="Porcentual 17 62" xfId="15066"/>
    <cellStyle name="Porcentual 17 62 10" xfId="15067"/>
    <cellStyle name="Porcentual 17 62 10 2" xfId="15068"/>
    <cellStyle name="Porcentual 17 62 11" xfId="15069"/>
    <cellStyle name="Porcentual 17 62 2" xfId="15070"/>
    <cellStyle name="Porcentual 17 62 2 2" xfId="15071"/>
    <cellStyle name="Porcentual 17 62 3" xfId="15072"/>
    <cellStyle name="Porcentual 17 62 3 2" xfId="15073"/>
    <cellStyle name="Porcentual 17 62 4" xfId="15074"/>
    <cellStyle name="Porcentual 17 62 4 2" xfId="15075"/>
    <cellStyle name="Porcentual 17 62 5" xfId="15076"/>
    <cellStyle name="Porcentual 17 62 5 2" xfId="15077"/>
    <cellStyle name="Porcentual 17 62 6" xfId="15078"/>
    <cellStyle name="Porcentual 17 62 6 2" xfId="15079"/>
    <cellStyle name="Porcentual 17 62 7" xfId="15080"/>
    <cellStyle name="Porcentual 17 62 7 2" xfId="15081"/>
    <cellStyle name="Porcentual 17 62 8" xfId="15082"/>
    <cellStyle name="Porcentual 17 62 8 2" xfId="15083"/>
    <cellStyle name="Porcentual 17 62 9" xfId="15084"/>
    <cellStyle name="Porcentual 17 62 9 2" xfId="15085"/>
    <cellStyle name="Porcentual 17 63" xfId="15086"/>
    <cellStyle name="Porcentual 17 63 10" xfId="15087"/>
    <cellStyle name="Porcentual 17 63 10 2" xfId="15088"/>
    <cellStyle name="Porcentual 17 63 11" xfId="15089"/>
    <cellStyle name="Porcentual 17 63 2" xfId="15090"/>
    <cellStyle name="Porcentual 17 63 2 2" xfId="15091"/>
    <cellStyle name="Porcentual 17 63 3" xfId="15092"/>
    <cellStyle name="Porcentual 17 63 3 2" xfId="15093"/>
    <cellStyle name="Porcentual 17 63 4" xfId="15094"/>
    <cellStyle name="Porcentual 17 63 4 2" xfId="15095"/>
    <cellStyle name="Porcentual 17 63 5" xfId="15096"/>
    <cellStyle name="Porcentual 17 63 5 2" xfId="15097"/>
    <cellStyle name="Porcentual 17 63 6" xfId="15098"/>
    <cellStyle name="Porcentual 17 63 6 2" xfId="15099"/>
    <cellStyle name="Porcentual 17 63 7" xfId="15100"/>
    <cellStyle name="Porcentual 17 63 7 2" xfId="15101"/>
    <cellStyle name="Porcentual 17 63 8" xfId="15102"/>
    <cellStyle name="Porcentual 17 63 8 2" xfId="15103"/>
    <cellStyle name="Porcentual 17 63 9" xfId="15104"/>
    <cellStyle name="Porcentual 17 63 9 2" xfId="15105"/>
    <cellStyle name="Porcentual 17 64" xfId="15106"/>
    <cellStyle name="Porcentual 17 64 10" xfId="15107"/>
    <cellStyle name="Porcentual 17 64 10 2" xfId="15108"/>
    <cellStyle name="Porcentual 17 64 11" xfId="15109"/>
    <cellStyle name="Porcentual 17 64 2" xfId="15110"/>
    <cellStyle name="Porcentual 17 64 2 2" xfId="15111"/>
    <cellStyle name="Porcentual 17 64 3" xfId="15112"/>
    <cellStyle name="Porcentual 17 64 3 2" xfId="15113"/>
    <cellStyle name="Porcentual 17 64 4" xfId="15114"/>
    <cellStyle name="Porcentual 17 64 4 2" xfId="15115"/>
    <cellStyle name="Porcentual 17 64 5" xfId="15116"/>
    <cellStyle name="Porcentual 17 64 5 2" xfId="15117"/>
    <cellStyle name="Porcentual 17 64 6" xfId="15118"/>
    <cellStyle name="Porcentual 17 64 6 2" xfId="15119"/>
    <cellStyle name="Porcentual 17 64 7" xfId="15120"/>
    <cellStyle name="Porcentual 17 64 7 2" xfId="15121"/>
    <cellStyle name="Porcentual 17 64 8" xfId="15122"/>
    <cellStyle name="Porcentual 17 64 8 2" xfId="15123"/>
    <cellStyle name="Porcentual 17 64 9" xfId="15124"/>
    <cellStyle name="Porcentual 17 64 9 2" xfId="15125"/>
    <cellStyle name="Porcentual 17 65" xfId="15126"/>
    <cellStyle name="Porcentual 17 65 10" xfId="15127"/>
    <cellStyle name="Porcentual 17 65 10 2" xfId="15128"/>
    <cellStyle name="Porcentual 17 65 11" xfId="15129"/>
    <cellStyle name="Porcentual 17 65 2" xfId="15130"/>
    <cellStyle name="Porcentual 17 65 2 2" xfId="15131"/>
    <cellStyle name="Porcentual 17 65 3" xfId="15132"/>
    <cellStyle name="Porcentual 17 65 3 2" xfId="15133"/>
    <cellStyle name="Porcentual 17 65 4" xfId="15134"/>
    <cellStyle name="Porcentual 17 65 4 2" xfId="15135"/>
    <cellStyle name="Porcentual 17 65 5" xfId="15136"/>
    <cellStyle name="Porcentual 17 65 5 2" xfId="15137"/>
    <cellStyle name="Porcentual 17 65 6" xfId="15138"/>
    <cellStyle name="Porcentual 17 65 6 2" xfId="15139"/>
    <cellStyle name="Porcentual 17 65 7" xfId="15140"/>
    <cellStyle name="Porcentual 17 65 7 2" xfId="15141"/>
    <cellStyle name="Porcentual 17 65 8" xfId="15142"/>
    <cellStyle name="Porcentual 17 65 8 2" xfId="15143"/>
    <cellStyle name="Porcentual 17 65 9" xfId="15144"/>
    <cellStyle name="Porcentual 17 65 9 2" xfId="15145"/>
    <cellStyle name="Porcentual 17 66" xfId="15146"/>
    <cellStyle name="Porcentual 17 66 10" xfId="15147"/>
    <cellStyle name="Porcentual 17 66 10 2" xfId="15148"/>
    <cellStyle name="Porcentual 17 66 11" xfId="15149"/>
    <cellStyle name="Porcentual 17 66 2" xfId="15150"/>
    <cellStyle name="Porcentual 17 66 2 2" xfId="15151"/>
    <cellStyle name="Porcentual 17 66 3" xfId="15152"/>
    <cellStyle name="Porcentual 17 66 3 2" xfId="15153"/>
    <cellStyle name="Porcentual 17 66 4" xfId="15154"/>
    <cellStyle name="Porcentual 17 66 4 2" xfId="15155"/>
    <cellStyle name="Porcentual 17 66 5" xfId="15156"/>
    <cellStyle name="Porcentual 17 66 5 2" xfId="15157"/>
    <cellStyle name="Porcentual 17 66 6" xfId="15158"/>
    <cellStyle name="Porcentual 17 66 6 2" xfId="15159"/>
    <cellStyle name="Porcentual 17 66 7" xfId="15160"/>
    <cellStyle name="Porcentual 17 66 7 2" xfId="15161"/>
    <cellStyle name="Porcentual 17 66 8" xfId="15162"/>
    <cellStyle name="Porcentual 17 66 8 2" xfId="15163"/>
    <cellStyle name="Porcentual 17 66 9" xfId="15164"/>
    <cellStyle name="Porcentual 17 66 9 2" xfId="15165"/>
    <cellStyle name="Porcentual 17 67" xfId="15166"/>
    <cellStyle name="Porcentual 17 67 10" xfId="15167"/>
    <cellStyle name="Porcentual 17 67 10 2" xfId="15168"/>
    <cellStyle name="Porcentual 17 67 11" xfId="15169"/>
    <cellStyle name="Porcentual 17 67 2" xfId="15170"/>
    <cellStyle name="Porcentual 17 67 2 2" xfId="15171"/>
    <cellStyle name="Porcentual 17 67 3" xfId="15172"/>
    <cellStyle name="Porcentual 17 67 3 2" xfId="15173"/>
    <cellStyle name="Porcentual 17 67 4" xfId="15174"/>
    <cellStyle name="Porcentual 17 67 4 2" xfId="15175"/>
    <cellStyle name="Porcentual 17 67 5" xfId="15176"/>
    <cellStyle name="Porcentual 17 67 5 2" xfId="15177"/>
    <cellStyle name="Porcentual 17 67 6" xfId="15178"/>
    <cellStyle name="Porcentual 17 67 6 2" xfId="15179"/>
    <cellStyle name="Porcentual 17 67 7" xfId="15180"/>
    <cellStyle name="Porcentual 17 67 7 2" xfId="15181"/>
    <cellStyle name="Porcentual 17 67 8" xfId="15182"/>
    <cellStyle name="Porcentual 17 67 8 2" xfId="15183"/>
    <cellStyle name="Porcentual 17 67 9" xfId="15184"/>
    <cellStyle name="Porcentual 17 67 9 2" xfId="15185"/>
    <cellStyle name="Porcentual 17 68" xfId="15186"/>
    <cellStyle name="Porcentual 17 68 10" xfId="15187"/>
    <cellStyle name="Porcentual 17 68 10 2" xfId="15188"/>
    <cellStyle name="Porcentual 17 68 11" xfId="15189"/>
    <cellStyle name="Porcentual 17 68 2" xfId="15190"/>
    <cellStyle name="Porcentual 17 68 2 2" xfId="15191"/>
    <cellStyle name="Porcentual 17 68 3" xfId="15192"/>
    <cellStyle name="Porcentual 17 68 3 2" xfId="15193"/>
    <cellStyle name="Porcentual 17 68 4" xfId="15194"/>
    <cellStyle name="Porcentual 17 68 4 2" xfId="15195"/>
    <cellStyle name="Porcentual 17 68 5" xfId="15196"/>
    <cellStyle name="Porcentual 17 68 5 2" xfId="15197"/>
    <cellStyle name="Porcentual 17 68 6" xfId="15198"/>
    <cellStyle name="Porcentual 17 68 6 2" xfId="15199"/>
    <cellStyle name="Porcentual 17 68 7" xfId="15200"/>
    <cellStyle name="Porcentual 17 68 7 2" xfId="15201"/>
    <cellStyle name="Porcentual 17 68 8" xfId="15202"/>
    <cellStyle name="Porcentual 17 68 8 2" xfId="15203"/>
    <cellStyle name="Porcentual 17 68 9" xfId="15204"/>
    <cellStyle name="Porcentual 17 68 9 2" xfId="15205"/>
    <cellStyle name="Porcentual 17 69" xfId="15206"/>
    <cellStyle name="Porcentual 17 69 10" xfId="15207"/>
    <cellStyle name="Porcentual 17 69 10 2" xfId="15208"/>
    <cellStyle name="Porcentual 17 69 11" xfId="15209"/>
    <cellStyle name="Porcentual 17 69 2" xfId="15210"/>
    <cellStyle name="Porcentual 17 69 2 2" xfId="15211"/>
    <cellStyle name="Porcentual 17 69 3" xfId="15212"/>
    <cellStyle name="Porcentual 17 69 3 2" xfId="15213"/>
    <cellStyle name="Porcentual 17 69 4" xfId="15214"/>
    <cellStyle name="Porcentual 17 69 4 2" xfId="15215"/>
    <cellStyle name="Porcentual 17 69 5" xfId="15216"/>
    <cellStyle name="Porcentual 17 69 5 2" xfId="15217"/>
    <cellStyle name="Porcentual 17 69 6" xfId="15218"/>
    <cellStyle name="Porcentual 17 69 6 2" xfId="15219"/>
    <cellStyle name="Porcentual 17 69 7" xfId="15220"/>
    <cellStyle name="Porcentual 17 69 7 2" xfId="15221"/>
    <cellStyle name="Porcentual 17 69 8" xfId="15222"/>
    <cellStyle name="Porcentual 17 69 8 2" xfId="15223"/>
    <cellStyle name="Porcentual 17 69 9" xfId="15224"/>
    <cellStyle name="Porcentual 17 69 9 2" xfId="15225"/>
    <cellStyle name="Porcentual 17 7" xfId="15226"/>
    <cellStyle name="Porcentual 17 7 10" xfId="15227"/>
    <cellStyle name="Porcentual 17 7 10 2" xfId="15228"/>
    <cellStyle name="Porcentual 17 7 11" xfId="15229"/>
    <cellStyle name="Porcentual 17 7 2" xfId="15230"/>
    <cellStyle name="Porcentual 17 7 2 2" xfId="15231"/>
    <cellStyle name="Porcentual 17 7 3" xfId="15232"/>
    <cellStyle name="Porcentual 17 7 3 2" xfId="15233"/>
    <cellStyle name="Porcentual 17 7 4" xfId="15234"/>
    <cellStyle name="Porcentual 17 7 4 2" xfId="15235"/>
    <cellStyle name="Porcentual 17 7 5" xfId="15236"/>
    <cellStyle name="Porcentual 17 7 5 2" xfId="15237"/>
    <cellStyle name="Porcentual 17 7 6" xfId="15238"/>
    <cellStyle name="Porcentual 17 7 6 2" xfId="15239"/>
    <cellStyle name="Porcentual 17 7 7" xfId="15240"/>
    <cellStyle name="Porcentual 17 7 7 2" xfId="15241"/>
    <cellStyle name="Porcentual 17 7 8" xfId="15242"/>
    <cellStyle name="Porcentual 17 7 8 2" xfId="15243"/>
    <cellStyle name="Porcentual 17 7 9" xfId="15244"/>
    <cellStyle name="Porcentual 17 7 9 2" xfId="15245"/>
    <cellStyle name="Porcentual 17 70" xfId="15246"/>
    <cellStyle name="Porcentual 17 70 10" xfId="15247"/>
    <cellStyle name="Porcentual 17 70 10 2" xfId="15248"/>
    <cellStyle name="Porcentual 17 70 11" xfId="15249"/>
    <cellStyle name="Porcentual 17 70 2" xfId="15250"/>
    <cellStyle name="Porcentual 17 70 2 2" xfId="15251"/>
    <cellStyle name="Porcentual 17 70 3" xfId="15252"/>
    <cellStyle name="Porcentual 17 70 3 2" xfId="15253"/>
    <cellStyle name="Porcentual 17 70 4" xfId="15254"/>
    <cellStyle name="Porcentual 17 70 4 2" xfId="15255"/>
    <cellStyle name="Porcentual 17 70 5" xfId="15256"/>
    <cellStyle name="Porcentual 17 70 5 2" xfId="15257"/>
    <cellStyle name="Porcentual 17 70 6" xfId="15258"/>
    <cellStyle name="Porcentual 17 70 6 2" xfId="15259"/>
    <cellStyle name="Porcentual 17 70 7" xfId="15260"/>
    <cellStyle name="Porcentual 17 70 7 2" xfId="15261"/>
    <cellStyle name="Porcentual 17 70 8" xfId="15262"/>
    <cellStyle name="Porcentual 17 70 8 2" xfId="15263"/>
    <cellStyle name="Porcentual 17 70 9" xfId="15264"/>
    <cellStyle name="Porcentual 17 70 9 2" xfId="15265"/>
    <cellStyle name="Porcentual 17 71" xfId="15266"/>
    <cellStyle name="Porcentual 17 71 10" xfId="15267"/>
    <cellStyle name="Porcentual 17 71 10 2" xfId="15268"/>
    <cellStyle name="Porcentual 17 71 11" xfId="15269"/>
    <cellStyle name="Porcentual 17 71 2" xfId="15270"/>
    <cellStyle name="Porcentual 17 71 2 2" xfId="15271"/>
    <cellStyle name="Porcentual 17 71 3" xfId="15272"/>
    <cellStyle name="Porcentual 17 71 3 2" xfId="15273"/>
    <cellStyle name="Porcentual 17 71 4" xfId="15274"/>
    <cellStyle name="Porcentual 17 71 4 2" xfId="15275"/>
    <cellStyle name="Porcentual 17 71 5" xfId="15276"/>
    <cellStyle name="Porcentual 17 71 5 2" xfId="15277"/>
    <cellStyle name="Porcentual 17 71 6" xfId="15278"/>
    <cellStyle name="Porcentual 17 71 6 2" xfId="15279"/>
    <cellStyle name="Porcentual 17 71 7" xfId="15280"/>
    <cellStyle name="Porcentual 17 71 7 2" xfId="15281"/>
    <cellStyle name="Porcentual 17 71 8" xfId="15282"/>
    <cellStyle name="Porcentual 17 71 8 2" xfId="15283"/>
    <cellStyle name="Porcentual 17 71 9" xfId="15284"/>
    <cellStyle name="Porcentual 17 71 9 2" xfId="15285"/>
    <cellStyle name="Porcentual 17 72" xfId="15286"/>
    <cellStyle name="Porcentual 17 72 10" xfId="15287"/>
    <cellStyle name="Porcentual 17 72 10 2" xfId="15288"/>
    <cellStyle name="Porcentual 17 72 11" xfId="15289"/>
    <cellStyle name="Porcentual 17 72 2" xfId="15290"/>
    <cellStyle name="Porcentual 17 72 2 2" xfId="15291"/>
    <cellStyle name="Porcentual 17 72 3" xfId="15292"/>
    <cellStyle name="Porcentual 17 72 3 2" xfId="15293"/>
    <cellStyle name="Porcentual 17 72 4" xfId="15294"/>
    <cellStyle name="Porcentual 17 72 4 2" xfId="15295"/>
    <cellStyle name="Porcentual 17 72 5" xfId="15296"/>
    <cellStyle name="Porcentual 17 72 5 2" xfId="15297"/>
    <cellStyle name="Porcentual 17 72 6" xfId="15298"/>
    <cellStyle name="Porcentual 17 72 6 2" xfId="15299"/>
    <cellStyle name="Porcentual 17 72 7" xfId="15300"/>
    <cellStyle name="Porcentual 17 72 7 2" xfId="15301"/>
    <cellStyle name="Porcentual 17 72 8" xfId="15302"/>
    <cellStyle name="Porcentual 17 72 8 2" xfId="15303"/>
    <cellStyle name="Porcentual 17 72 9" xfId="15304"/>
    <cellStyle name="Porcentual 17 72 9 2" xfId="15305"/>
    <cellStyle name="Porcentual 17 73" xfId="15306"/>
    <cellStyle name="Porcentual 17 73 10" xfId="15307"/>
    <cellStyle name="Porcentual 17 73 10 2" xfId="15308"/>
    <cellStyle name="Porcentual 17 73 11" xfId="15309"/>
    <cellStyle name="Porcentual 17 73 2" xfId="15310"/>
    <cellStyle name="Porcentual 17 73 2 2" xfId="15311"/>
    <cellStyle name="Porcentual 17 73 3" xfId="15312"/>
    <cellStyle name="Porcentual 17 73 3 2" xfId="15313"/>
    <cellStyle name="Porcentual 17 73 4" xfId="15314"/>
    <cellStyle name="Porcentual 17 73 4 2" xfId="15315"/>
    <cellStyle name="Porcentual 17 73 5" xfId="15316"/>
    <cellStyle name="Porcentual 17 73 5 2" xfId="15317"/>
    <cellStyle name="Porcentual 17 73 6" xfId="15318"/>
    <cellStyle name="Porcentual 17 73 6 2" xfId="15319"/>
    <cellStyle name="Porcentual 17 73 7" xfId="15320"/>
    <cellStyle name="Porcentual 17 73 7 2" xfId="15321"/>
    <cellStyle name="Porcentual 17 73 8" xfId="15322"/>
    <cellStyle name="Porcentual 17 73 8 2" xfId="15323"/>
    <cellStyle name="Porcentual 17 73 9" xfId="15324"/>
    <cellStyle name="Porcentual 17 73 9 2" xfId="15325"/>
    <cellStyle name="Porcentual 17 74" xfId="15326"/>
    <cellStyle name="Porcentual 17 74 10" xfId="15327"/>
    <cellStyle name="Porcentual 17 74 10 2" xfId="15328"/>
    <cellStyle name="Porcentual 17 74 11" xfId="15329"/>
    <cellStyle name="Porcentual 17 74 2" xfId="15330"/>
    <cellStyle name="Porcentual 17 74 2 2" xfId="15331"/>
    <cellStyle name="Porcentual 17 74 3" xfId="15332"/>
    <cellStyle name="Porcentual 17 74 3 2" xfId="15333"/>
    <cellStyle name="Porcentual 17 74 4" xfId="15334"/>
    <cellStyle name="Porcentual 17 74 4 2" xfId="15335"/>
    <cellStyle name="Porcentual 17 74 5" xfId="15336"/>
    <cellStyle name="Porcentual 17 74 5 2" xfId="15337"/>
    <cellStyle name="Porcentual 17 74 6" xfId="15338"/>
    <cellStyle name="Porcentual 17 74 6 2" xfId="15339"/>
    <cellStyle name="Porcentual 17 74 7" xfId="15340"/>
    <cellStyle name="Porcentual 17 74 7 2" xfId="15341"/>
    <cellStyle name="Porcentual 17 74 8" xfId="15342"/>
    <cellStyle name="Porcentual 17 74 8 2" xfId="15343"/>
    <cellStyle name="Porcentual 17 74 9" xfId="15344"/>
    <cellStyle name="Porcentual 17 74 9 2" xfId="15345"/>
    <cellStyle name="Porcentual 17 75" xfId="15346"/>
    <cellStyle name="Porcentual 17 75 10" xfId="15347"/>
    <cellStyle name="Porcentual 17 75 10 2" xfId="15348"/>
    <cellStyle name="Porcentual 17 75 11" xfId="15349"/>
    <cellStyle name="Porcentual 17 75 2" xfId="15350"/>
    <cellStyle name="Porcentual 17 75 2 2" xfId="15351"/>
    <cellStyle name="Porcentual 17 75 3" xfId="15352"/>
    <cellStyle name="Porcentual 17 75 3 2" xfId="15353"/>
    <cellStyle name="Porcentual 17 75 4" xfId="15354"/>
    <cellStyle name="Porcentual 17 75 4 2" xfId="15355"/>
    <cellStyle name="Porcentual 17 75 5" xfId="15356"/>
    <cellStyle name="Porcentual 17 75 5 2" xfId="15357"/>
    <cellStyle name="Porcentual 17 75 6" xfId="15358"/>
    <cellStyle name="Porcentual 17 75 6 2" xfId="15359"/>
    <cellStyle name="Porcentual 17 75 7" xfId="15360"/>
    <cellStyle name="Porcentual 17 75 7 2" xfId="15361"/>
    <cellStyle name="Porcentual 17 75 8" xfId="15362"/>
    <cellStyle name="Porcentual 17 75 8 2" xfId="15363"/>
    <cellStyle name="Porcentual 17 75 9" xfId="15364"/>
    <cellStyle name="Porcentual 17 75 9 2" xfId="15365"/>
    <cellStyle name="Porcentual 17 76" xfId="15366"/>
    <cellStyle name="Porcentual 17 76 10" xfId="15367"/>
    <cellStyle name="Porcentual 17 76 10 2" xfId="15368"/>
    <cellStyle name="Porcentual 17 76 11" xfId="15369"/>
    <cellStyle name="Porcentual 17 76 2" xfId="15370"/>
    <cellStyle name="Porcentual 17 76 2 2" xfId="15371"/>
    <cellStyle name="Porcentual 17 76 3" xfId="15372"/>
    <cellStyle name="Porcentual 17 76 3 2" xfId="15373"/>
    <cellStyle name="Porcentual 17 76 4" xfId="15374"/>
    <cellStyle name="Porcentual 17 76 4 2" xfId="15375"/>
    <cellStyle name="Porcentual 17 76 5" xfId="15376"/>
    <cellStyle name="Porcentual 17 76 5 2" xfId="15377"/>
    <cellStyle name="Porcentual 17 76 6" xfId="15378"/>
    <cellStyle name="Porcentual 17 76 6 2" xfId="15379"/>
    <cellStyle name="Porcentual 17 76 7" xfId="15380"/>
    <cellStyle name="Porcentual 17 76 7 2" xfId="15381"/>
    <cellStyle name="Porcentual 17 76 8" xfId="15382"/>
    <cellStyle name="Porcentual 17 76 8 2" xfId="15383"/>
    <cellStyle name="Porcentual 17 76 9" xfId="15384"/>
    <cellStyle name="Porcentual 17 76 9 2" xfId="15385"/>
    <cellStyle name="Porcentual 17 77" xfId="15386"/>
    <cellStyle name="Porcentual 17 77 10" xfId="15387"/>
    <cellStyle name="Porcentual 17 77 10 2" xfId="15388"/>
    <cellStyle name="Porcentual 17 77 11" xfId="15389"/>
    <cellStyle name="Porcentual 17 77 2" xfId="15390"/>
    <cellStyle name="Porcentual 17 77 2 2" xfId="15391"/>
    <cellStyle name="Porcentual 17 77 3" xfId="15392"/>
    <cellStyle name="Porcentual 17 77 3 2" xfId="15393"/>
    <cellStyle name="Porcentual 17 77 4" xfId="15394"/>
    <cellStyle name="Porcentual 17 77 4 2" xfId="15395"/>
    <cellStyle name="Porcentual 17 77 5" xfId="15396"/>
    <cellStyle name="Porcentual 17 77 5 2" xfId="15397"/>
    <cellStyle name="Porcentual 17 77 6" xfId="15398"/>
    <cellStyle name="Porcentual 17 77 6 2" xfId="15399"/>
    <cellStyle name="Porcentual 17 77 7" xfId="15400"/>
    <cellStyle name="Porcentual 17 77 7 2" xfId="15401"/>
    <cellStyle name="Porcentual 17 77 8" xfId="15402"/>
    <cellStyle name="Porcentual 17 77 8 2" xfId="15403"/>
    <cellStyle name="Porcentual 17 77 9" xfId="15404"/>
    <cellStyle name="Porcentual 17 77 9 2" xfId="15405"/>
    <cellStyle name="Porcentual 17 78" xfId="15406"/>
    <cellStyle name="Porcentual 17 78 10" xfId="15407"/>
    <cellStyle name="Porcentual 17 78 10 2" xfId="15408"/>
    <cellStyle name="Porcentual 17 78 11" xfId="15409"/>
    <cellStyle name="Porcentual 17 78 2" xfId="15410"/>
    <cellStyle name="Porcentual 17 78 2 2" xfId="15411"/>
    <cellStyle name="Porcentual 17 78 3" xfId="15412"/>
    <cellStyle name="Porcentual 17 78 3 2" xfId="15413"/>
    <cellStyle name="Porcentual 17 78 4" xfId="15414"/>
    <cellStyle name="Porcentual 17 78 4 2" xfId="15415"/>
    <cellStyle name="Porcentual 17 78 5" xfId="15416"/>
    <cellStyle name="Porcentual 17 78 5 2" xfId="15417"/>
    <cellStyle name="Porcentual 17 78 6" xfId="15418"/>
    <cellStyle name="Porcentual 17 78 6 2" xfId="15419"/>
    <cellStyle name="Porcentual 17 78 7" xfId="15420"/>
    <cellStyle name="Porcentual 17 78 7 2" xfId="15421"/>
    <cellStyle name="Porcentual 17 78 8" xfId="15422"/>
    <cellStyle name="Porcentual 17 78 8 2" xfId="15423"/>
    <cellStyle name="Porcentual 17 78 9" xfId="15424"/>
    <cellStyle name="Porcentual 17 78 9 2" xfId="15425"/>
    <cellStyle name="Porcentual 17 79" xfId="15426"/>
    <cellStyle name="Porcentual 17 79 10" xfId="15427"/>
    <cellStyle name="Porcentual 17 79 10 2" xfId="15428"/>
    <cellStyle name="Porcentual 17 79 11" xfId="15429"/>
    <cellStyle name="Porcentual 17 79 2" xfId="15430"/>
    <cellStyle name="Porcentual 17 79 2 2" xfId="15431"/>
    <cellStyle name="Porcentual 17 79 3" xfId="15432"/>
    <cellStyle name="Porcentual 17 79 3 2" xfId="15433"/>
    <cellStyle name="Porcentual 17 79 4" xfId="15434"/>
    <cellStyle name="Porcentual 17 79 4 2" xfId="15435"/>
    <cellStyle name="Porcentual 17 79 5" xfId="15436"/>
    <cellStyle name="Porcentual 17 79 5 2" xfId="15437"/>
    <cellStyle name="Porcentual 17 79 6" xfId="15438"/>
    <cellStyle name="Porcentual 17 79 6 2" xfId="15439"/>
    <cellStyle name="Porcentual 17 79 7" xfId="15440"/>
    <cellStyle name="Porcentual 17 79 7 2" xfId="15441"/>
    <cellStyle name="Porcentual 17 79 8" xfId="15442"/>
    <cellStyle name="Porcentual 17 79 8 2" xfId="15443"/>
    <cellStyle name="Porcentual 17 79 9" xfId="15444"/>
    <cellStyle name="Porcentual 17 79 9 2" xfId="15445"/>
    <cellStyle name="Porcentual 17 8" xfId="15446"/>
    <cellStyle name="Porcentual 17 8 10" xfId="15447"/>
    <cellStyle name="Porcentual 17 8 10 2" xfId="15448"/>
    <cellStyle name="Porcentual 17 8 11" xfId="15449"/>
    <cellStyle name="Porcentual 17 8 2" xfId="15450"/>
    <cellStyle name="Porcentual 17 8 2 2" xfId="15451"/>
    <cellStyle name="Porcentual 17 8 3" xfId="15452"/>
    <cellStyle name="Porcentual 17 8 3 2" xfId="15453"/>
    <cellStyle name="Porcentual 17 8 4" xfId="15454"/>
    <cellStyle name="Porcentual 17 8 4 2" xfId="15455"/>
    <cellStyle name="Porcentual 17 8 5" xfId="15456"/>
    <cellStyle name="Porcentual 17 8 5 2" xfId="15457"/>
    <cellStyle name="Porcentual 17 8 6" xfId="15458"/>
    <cellStyle name="Porcentual 17 8 6 2" xfId="15459"/>
    <cellStyle name="Porcentual 17 8 7" xfId="15460"/>
    <cellStyle name="Porcentual 17 8 7 2" xfId="15461"/>
    <cellStyle name="Porcentual 17 8 8" xfId="15462"/>
    <cellStyle name="Porcentual 17 8 8 2" xfId="15463"/>
    <cellStyle name="Porcentual 17 8 9" xfId="15464"/>
    <cellStyle name="Porcentual 17 8 9 2" xfId="15465"/>
    <cellStyle name="Porcentual 17 80" xfId="15466"/>
    <cellStyle name="Porcentual 17 80 10" xfId="15467"/>
    <cellStyle name="Porcentual 17 80 10 2" xfId="15468"/>
    <cellStyle name="Porcentual 17 80 11" xfId="15469"/>
    <cellStyle name="Porcentual 17 80 2" xfId="15470"/>
    <cellStyle name="Porcentual 17 80 2 2" xfId="15471"/>
    <cellStyle name="Porcentual 17 80 3" xfId="15472"/>
    <cellStyle name="Porcentual 17 80 3 2" xfId="15473"/>
    <cellStyle name="Porcentual 17 80 4" xfId="15474"/>
    <cellStyle name="Porcentual 17 80 4 2" xfId="15475"/>
    <cellStyle name="Porcentual 17 80 5" xfId="15476"/>
    <cellStyle name="Porcentual 17 80 5 2" xfId="15477"/>
    <cellStyle name="Porcentual 17 80 6" xfId="15478"/>
    <cellStyle name="Porcentual 17 80 6 2" xfId="15479"/>
    <cellStyle name="Porcentual 17 80 7" xfId="15480"/>
    <cellStyle name="Porcentual 17 80 7 2" xfId="15481"/>
    <cellStyle name="Porcentual 17 80 8" xfId="15482"/>
    <cellStyle name="Porcentual 17 80 8 2" xfId="15483"/>
    <cellStyle name="Porcentual 17 80 9" xfId="15484"/>
    <cellStyle name="Porcentual 17 80 9 2" xfId="15485"/>
    <cellStyle name="Porcentual 17 81" xfId="15486"/>
    <cellStyle name="Porcentual 17 81 2" xfId="15487"/>
    <cellStyle name="Porcentual 17 82" xfId="15488"/>
    <cellStyle name="Porcentual 17 82 2" xfId="15489"/>
    <cellStyle name="Porcentual 17 83" xfId="15490"/>
    <cellStyle name="Porcentual 17 83 2" xfId="15491"/>
    <cellStyle name="Porcentual 17 84" xfId="15492"/>
    <cellStyle name="Porcentual 17 84 2" xfId="15493"/>
    <cellStyle name="Porcentual 17 85" xfId="15494"/>
    <cellStyle name="Porcentual 17 85 2" xfId="15495"/>
    <cellStyle name="Porcentual 17 86" xfId="15496"/>
    <cellStyle name="Porcentual 17 86 2" xfId="15497"/>
    <cellStyle name="Porcentual 17 87" xfId="15498"/>
    <cellStyle name="Porcentual 17 87 2" xfId="15499"/>
    <cellStyle name="Porcentual 17 88" xfId="15500"/>
    <cellStyle name="Porcentual 17 88 2" xfId="15501"/>
    <cellStyle name="Porcentual 17 89" xfId="15502"/>
    <cellStyle name="Porcentual 17 89 2" xfId="15503"/>
    <cellStyle name="Porcentual 17 9" xfId="15504"/>
    <cellStyle name="Porcentual 17 9 10" xfId="15505"/>
    <cellStyle name="Porcentual 17 9 10 2" xfId="15506"/>
    <cellStyle name="Porcentual 17 9 11" xfId="15507"/>
    <cellStyle name="Porcentual 17 9 2" xfId="15508"/>
    <cellStyle name="Porcentual 17 9 2 2" xfId="15509"/>
    <cellStyle name="Porcentual 17 9 3" xfId="15510"/>
    <cellStyle name="Porcentual 17 9 3 2" xfId="15511"/>
    <cellStyle name="Porcentual 17 9 4" xfId="15512"/>
    <cellStyle name="Porcentual 17 9 4 2" xfId="15513"/>
    <cellStyle name="Porcentual 17 9 5" xfId="15514"/>
    <cellStyle name="Porcentual 17 9 5 2" xfId="15515"/>
    <cellStyle name="Porcentual 17 9 6" xfId="15516"/>
    <cellStyle name="Porcentual 17 9 6 2" xfId="15517"/>
    <cellStyle name="Porcentual 17 9 7" xfId="15518"/>
    <cellStyle name="Porcentual 17 9 7 2" xfId="15519"/>
    <cellStyle name="Porcentual 17 9 8" xfId="15520"/>
    <cellStyle name="Porcentual 17 9 8 2" xfId="15521"/>
    <cellStyle name="Porcentual 17 9 9" xfId="15522"/>
    <cellStyle name="Porcentual 17 9 9 2" xfId="15523"/>
    <cellStyle name="Porcentual 17 90" xfId="15524"/>
    <cellStyle name="Porcentual 17_ANALISIS MARZO  2009 INVECO" xfId="15525"/>
    <cellStyle name="Porcentual 18" xfId="15526"/>
    <cellStyle name="Porcentual 18 2" xfId="15527"/>
    <cellStyle name="Porcentual 19" xfId="15528"/>
    <cellStyle name="Porcentual 19 2" xfId="15529"/>
    <cellStyle name="Porcentual 19 2 2" xfId="15530"/>
    <cellStyle name="Porcentual 19 3" xfId="15531"/>
    <cellStyle name="Porcentual 2" xfId="74"/>
    <cellStyle name="Porcentual 2 10" xfId="15532"/>
    <cellStyle name="Porcentual 2 10 2" xfId="15533"/>
    <cellStyle name="Porcentual 2 100" xfId="15534"/>
    <cellStyle name="Porcentual 2 100 2" xfId="15535"/>
    <cellStyle name="Porcentual 2 101" xfId="15536"/>
    <cellStyle name="Porcentual 2 101 2" xfId="15537"/>
    <cellStyle name="Porcentual 2 102" xfId="15538"/>
    <cellStyle name="Porcentual 2 102 2" xfId="15539"/>
    <cellStyle name="Porcentual 2 103" xfId="15540"/>
    <cellStyle name="Porcentual 2 103 2" xfId="15541"/>
    <cellStyle name="Porcentual 2 104" xfId="15542"/>
    <cellStyle name="Porcentual 2 104 2" xfId="15543"/>
    <cellStyle name="Porcentual 2 105" xfId="15544"/>
    <cellStyle name="Porcentual 2 105 2" xfId="15545"/>
    <cellStyle name="Porcentual 2 106" xfId="15546"/>
    <cellStyle name="Porcentual 2 106 2" xfId="15547"/>
    <cellStyle name="Porcentual 2 107" xfId="15548"/>
    <cellStyle name="Porcentual 2 107 2" xfId="15549"/>
    <cellStyle name="Porcentual 2 108" xfId="15550"/>
    <cellStyle name="Porcentual 2 108 2" xfId="15551"/>
    <cellStyle name="Porcentual 2 109" xfId="15552"/>
    <cellStyle name="Porcentual 2 109 2" xfId="15553"/>
    <cellStyle name="Porcentual 2 11" xfId="15554"/>
    <cellStyle name="Porcentual 2 11 2" xfId="15555"/>
    <cellStyle name="Porcentual 2 110" xfId="15556"/>
    <cellStyle name="Porcentual 2 110 2" xfId="15557"/>
    <cellStyle name="Porcentual 2 111" xfId="15558"/>
    <cellStyle name="Porcentual 2 111 2" xfId="15559"/>
    <cellStyle name="Porcentual 2 112" xfId="15560"/>
    <cellStyle name="Porcentual 2 112 2" xfId="15561"/>
    <cellStyle name="Porcentual 2 113" xfId="15562"/>
    <cellStyle name="Porcentual 2 113 2" xfId="15563"/>
    <cellStyle name="Porcentual 2 114" xfId="15564"/>
    <cellStyle name="Porcentual 2 114 2" xfId="15565"/>
    <cellStyle name="Porcentual 2 115" xfId="15566"/>
    <cellStyle name="Porcentual 2 115 2" xfId="15567"/>
    <cellStyle name="Porcentual 2 116" xfId="15568"/>
    <cellStyle name="Porcentual 2 116 2" xfId="15569"/>
    <cellStyle name="Porcentual 2 117" xfId="15570"/>
    <cellStyle name="Porcentual 2 117 2" xfId="15571"/>
    <cellStyle name="Porcentual 2 118" xfId="15572"/>
    <cellStyle name="Porcentual 2 118 2" xfId="15573"/>
    <cellStyle name="Porcentual 2 119" xfId="15574"/>
    <cellStyle name="Porcentual 2 119 2" xfId="15575"/>
    <cellStyle name="Porcentual 2 12" xfId="15576"/>
    <cellStyle name="Porcentual 2 12 2" xfId="15577"/>
    <cellStyle name="Porcentual 2 120" xfId="15578"/>
    <cellStyle name="Porcentual 2 120 2" xfId="15579"/>
    <cellStyle name="Porcentual 2 121" xfId="15580"/>
    <cellStyle name="Porcentual 2 121 2" xfId="15581"/>
    <cellStyle name="Porcentual 2 122" xfId="15582"/>
    <cellStyle name="Porcentual 2 122 2" xfId="15583"/>
    <cellStyle name="Porcentual 2 123" xfId="15584"/>
    <cellStyle name="Porcentual 2 123 2" xfId="15585"/>
    <cellStyle name="Porcentual 2 124" xfId="15586"/>
    <cellStyle name="Porcentual 2 125" xfId="15587"/>
    <cellStyle name="Porcentual 2 13" xfId="15588"/>
    <cellStyle name="Porcentual 2 13 2" xfId="15589"/>
    <cellStyle name="Porcentual 2 13 3" xfId="15590"/>
    <cellStyle name="Porcentual 2 14" xfId="15591"/>
    <cellStyle name="Porcentual 2 14 2" xfId="15592"/>
    <cellStyle name="Porcentual 2 15" xfId="15593"/>
    <cellStyle name="Porcentual 2 15 2" xfId="15594"/>
    <cellStyle name="Porcentual 2 16" xfId="15595"/>
    <cellStyle name="Porcentual 2 16 2" xfId="15596"/>
    <cellStyle name="Porcentual 2 17" xfId="15597"/>
    <cellStyle name="Porcentual 2 17 2" xfId="15598"/>
    <cellStyle name="Porcentual 2 18" xfId="15599"/>
    <cellStyle name="Porcentual 2 18 2" xfId="15600"/>
    <cellStyle name="Porcentual 2 19" xfId="15601"/>
    <cellStyle name="Porcentual 2 19 2" xfId="15602"/>
    <cellStyle name="Porcentual 2 2" xfId="75"/>
    <cellStyle name="Porcentual 2 2 10" xfId="15603"/>
    <cellStyle name="Porcentual 2 2 10 2" xfId="15604"/>
    <cellStyle name="Porcentual 2 2 11" xfId="15605"/>
    <cellStyle name="Porcentual 2 2 12" xfId="15606"/>
    <cellStyle name="Porcentual 2 2 2" xfId="15607"/>
    <cellStyle name="Porcentual 2 2 2 2" xfId="15608"/>
    <cellStyle name="Porcentual 2 2 3" xfId="15609"/>
    <cellStyle name="Porcentual 2 2 3 2" xfId="15610"/>
    <cellStyle name="Porcentual 2 2 4" xfId="15611"/>
    <cellStyle name="Porcentual 2 2 4 2" xfId="15612"/>
    <cellStyle name="Porcentual 2 2 5" xfId="15613"/>
    <cellStyle name="Porcentual 2 2 5 2" xfId="15614"/>
    <cellStyle name="Porcentual 2 2 6" xfId="15615"/>
    <cellStyle name="Porcentual 2 2 6 2" xfId="15616"/>
    <cellStyle name="Porcentual 2 2 7" xfId="15617"/>
    <cellStyle name="Porcentual 2 2 7 2" xfId="15618"/>
    <cellStyle name="Porcentual 2 2 8" xfId="15619"/>
    <cellStyle name="Porcentual 2 2 8 2" xfId="15620"/>
    <cellStyle name="Porcentual 2 2 9" xfId="15621"/>
    <cellStyle name="Porcentual 2 2 9 2" xfId="15622"/>
    <cellStyle name="Porcentual 2 20" xfId="15623"/>
    <cellStyle name="Porcentual 2 20 2" xfId="15624"/>
    <cellStyle name="Porcentual 2 21" xfId="15625"/>
    <cellStyle name="Porcentual 2 21 2" xfId="15626"/>
    <cellStyle name="Porcentual 2 22" xfId="15627"/>
    <cellStyle name="Porcentual 2 22 2" xfId="15628"/>
    <cellStyle name="Porcentual 2 23" xfId="15629"/>
    <cellStyle name="Porcentual 2 23 2" xfId="15630"/>
    <cellStyle name="Porcentual 2 24" xfId="15631"/>
    <cellStyle name="Porcentual 2 24 2" xfId="15632"/>
    <cellStyle name="Porcentual 2 25" xfId="15633"/>
    <cellStyle name="Porcentual 2 25 2" xfId="15634"/>
    <cellStyle name="Porcentual 2 26" xfId="15635"/>
    <cellStyle name="Porcentual 2 26 2" xfId="15636"/>
    <cellStyle name="Porcentual 2 27" xfId="15637"/>
    <cellStyle name="Porcentual 2 27 2" xfId="15638"/>
    <cellStyle name="Porcentual 2 28" xfId="15639"/>
    <cellStyle name="Porcentual 2 28 2" xfId="15640"/>
    <cellStyle name="Porcentual 2 29" xfId="15641"/>
    <cellStyle name="Porcentual 2 29 2" xfId="15642"/>
    <cellStyle name="Porcentual 2 3" xfId="76"/>
    <cellStyle name="Porcentual 2 3 10" xfId="15643"/>
    <cellStyle name="Porcentual 2 3 10 2" xfId="15644"/>
    <cellStyle name="Porcentual 2 3 11" xfId="15645"/>
    <cellStyle name="Porcentual 2 3 12" xfId="15646"/>
    <cellStyle name="Porcentual 2 3 2" xfId="15647"/>
    <cellStyle name="Porcentual 2 3 2 2" xfId="15648"/>
    <cellStyle name="Porcentual 2 3 3" xfId="15649"/>
    <cellStyle name="Porcentual 2 3 3 2" xfId="15650"/>
    <cellStyle name="Porcentual 2 3 4" xfId="15651"/>
    <cellStyle name="Porcentual 2 3 4 2" xfId="15652"/>
    <cellStyle name="Porcentual 2 3 5" xfId="15653"/>
    <cellStyle name="Porcentual 2 3 5 2" xfId="15654"/>
    <cellStyle name="Porcentual 2 3 6" xfId="15655"/>
    <cellStyle name="Porcentual 2 3 6 2" xfId="15656"/>
    <cellStyle name="Porcentual 2 3 7" xfId="15657"/>
    <cellStyle name="Porcentual 2 3 7 2" xfId="15658"/>
    <cellStyle name="Porcentual 2 3 8" xfId="15659"/>
    <cellStyle name="Porcentual 2 3 8 2" xfId="15660"/>
    <cellStyle name="Porcentual 2 3 9" xfId="15661"/>
    <cellStyle name="Porcentual 2 3 9 2" xfId="15662"/>
    <cellStyle name="Porcentual 2 30" xfId="15663"/>
    <cellStyle name="Porcentual 2 30 2" xfId="15664"/>
    <cellStyle name="Porcentual 2 31" xfId="15665"/>
    <cellStyle name="Porcentual 2 31 2" xfId="15666"/>
    <cellStyle name="Porcentual 2 32" xfId="15667"/>
    <cellStyle name="Porcentual 2 32 2" xfId="15668"/>
    <cellStyle name="Porcentual 2 33" xfId="15669"/>
    <cellStyle name="Porcentual 2 33 2" xfId="15670"/>
    <cellStyle name="Porcentual 2 34" xfId="15671"/>
    <cellStyle name="Porcentual 2 34 2" xfId="15672"/>
    <cellStyle name="Porcentual 2 35" xfId="15673"/>
    <cellStyle name="Porcentual 2 35 2" xfId="15674"/>
    <cellStyle name="Porcentual 2 36" xfId="15675"/>
    <cellStyle name="Porcentual 2 36 2" xfId="15676"/>
    <cellStyle name="Porcentual 2 37" xfId="15677"/>
    <cellStyle name="Porcentual 2 37 2" xfId="15678"/>
    <cellStyle name="Porcentual 2 38" xfId="15679"/>
    <cellStyle name="Porcentual 2 38 2" xfId="15680"/>
    <cellStyle name="Porcentual 2 39" xfId="15681"/>
    <cellStyle name="Porcentual 2 39 2" xfId="15682"/>
    <cellStyle name="Porcentual 2 4" xfId="77"/>
    <cellStyle name="Porcentual 2 4 2" xfId="15683"/>
    <cellStyle name="Porcentual 2 4 2 2" xfId="15684"/>
    <cellStyle name="Porcentual 2 4 3" xfId="15685"/>
    <cellStyle name="Porcentual 2 4 3 2" xfId="15686"/>
    <cellStyle name="Porcentual 2 4 4" xfId="15687"/>
    <cellStyle name="Porcentual 2 4 4 2" xfId="15688"/>
    <cellStyle name="Porcentual 2 4 5" xfId="15689"/>
    <cellStyle name="Porcentual 2 4 5 2" xfId="15690"/>
    <cellStyle name="Porcentual 2 4 6" xfId="15691"/>
    <cellStyle name="Porcentual 2 4 7" xfId="15692"/>
    <cellStyle name="Porcentual 2 4_ANALISIS MARZO  2009 INVECO" xfId="15693"/>
    <cellStyle name="Porcentual 2 40" xfId="15694"/>
    <cellStyle name="Porcentual 2 40 2" xfId="15695"/>
    <cellStyle name="Porcentual 2 41" xfId="15696"/>
    <cellStyle name="Porcentual 2 41 2" xfId="15697"/>
    <cellStyle name="Porcentual 2 42" xfId="15698"/>
    <cellStyle name="Porcentual 2 42 2" xfId="15699"/>
    <cellStyle name="Porcentual 2 43" xfId="15700"/>
    <cellStyle name="Porcentual 2 43 2" xfId="15701"/>
    <cellStyle name="Porcentual 2 44" xfId="15702"/>
    <cellStyle name="Porcentual 2 44 2" xfId="15703"/>
    <cellStyle name="Porcentual 2 45" xfId="15704"/>
    <cellStyle name="Porcentual 2 45 2" xfId="15705"/>
    <cellStyle name="Porcentual 2 46" xfId="15706"/>
    <cellStyle name="Porcentual 2 46 2" xfId="15707"/>
    <cellStyle name="Porcentual 2 47" xfId="15708"/>
    <cellStyle name="Porcentual 2 47 2" xfId="15709"/>
    <cellStyle name="Porcentual 2 48" xfId="15710"/>
    <cellStyle name="Porcentual 2 48 2" xfId="15711"/>
    <cellStyle name="Porcentual 2 49" xfId="15712"/>
    <cellStyle name="Porcentual 2 49 2" xfId="15713"/>
    <cellStyle name="Porcentual 2 5" xfId="78"/>
    <cellStyle name="Porcentual 2 5 2" xfId="15714"/>
    <cellStyle name="Porcentual 2 5 3" xfId="15715"/>
    <cellStyle name="Porcentual 2 50" xfId="15716"/>
    <cellStyle name="Porcentual 2 50 2" xfId="15717"/>
    <cellStyle name="Porcentual 2 51" xfId="15718"/>
    <cellStyle name="Porcentual 2 51 2" xfId="15719"/>
    <cellStyle name="Porcentual 2 52" xfId="15720"/>
    <cellStyle name="Porcentual 2 52 2" xfId="15721"/>
    <cellStyle name="Porcentual 2 53" xfId="15722"/>
    <cellStyle name="Porcentual 2 53 2" xfId="15723"/>
    <cellStyle name="Porcentual 2 54" xfId="15724"/>
    <cellStyle name="Porcentual 2 54 2" xfId="15725"/>
    <cellStyle name="Porcentual 2 55" xfId="15726"/>
    <cellStyle name="Porcentual 2 55 2" xfId="15727"/>
    <cellStyle name="Porcentual 2 56" xfId="15728"/>
    <cellStyle name="Porcentual 2 56 2" xfId="15729"/>
    <cellStyle name="Porcentual 2 57" xfId="15730"/>
    <cellStyle name="Porcentual 2 57 2" xfId="15731"/>
    <cellStyle name="Porcentual 2 58" xfId="15732"/>
    <cellStyle name="Porcentual 2 58 2" xfId="15733"/>
    <cellStyle name="Porcentual 2 59" xfId="15734"/>
    <cellStyle name="Porcentual 2 59 2" xfId="15735"/>
    <cellStyle name="Porcentual 2 6" xfId="79"/>
    <cellStyle name="Porcentual 2 6 2" xfId="15736"/>
    <cellStyle name="Porcentual 2 6 3" xfId="15737"/>
    <cellStyle name="Porcentual 2 60" xfId="15738"/>
    <cellStyle name="Porcentual 2 60 2" xfId="15739"/>
    <cellStyle name="Porcentual 2 61" xfId="15740"/>
    <cellStyle name="Porcentual 2 61 2" xfId="15741"/>
    <cellStyle name="Porcentual 2 62" xfId="15742"/>
    <cellStyle name="Porcentual 2 62 2" xfId="15743"/>
    <cellStyle name="Porcentual 2 63" xfId="15744"/>
    <cellStyle name="Porcentual 2 63 2" xfId="15745"/>
    <cellStyle name="Porcentual 2 64" xfId="15746"/>
    <cellStyle name="Porcentual 2 64 2" xfId="15747"/>
    <cellStyle name="Porcentual 2 65" xfId="15748"/>
    <cellStyle name="Porcentual 2 65 2" xfId="15749"/>
    <cellStyle name="Porcentual 2 66" xfId="15750"/>
    <cellStyle name="Porcentual 2 66 2" xfId="15751"/>
    <cellStyle name="Porcentual 2 67" xfId="15752"/>
    <cellStyle name="Porcentual 2 67 2" xfId="15753"/>
    <cellStyle name="Porcentual 2 68" xfId="15754"/>
    <cellStyle name="Porcentual 2 68 2" xfId="15755"/>
    <cellStyle name="Porcentual 2 69" xfId="15756"/>
    <cellStyle name="Porcentual 2 69 2" xfId="15757"/>
    <cellStyle name="Porcentual 2 7" xfId="15758"/>
    <cellStyle name="Porcentual 2 7 2" xfId="15759"/>
    <cellStyle name="Porcentual 2 70" xfId="15760"/>
    <cellStyle name="Porcentual 2 70 2" xfId="15761"/>
    <cellStyle name="Porcentual 2 71" xfId="15762"/>
    <cellStyle name="Porcentual 2 71 2" xfId="15763"/>
    <cellStyle name="Porcentual 2 72" xfId="15764"/>
    <cellStyle name="Porcentual 2 72 2" xfId="15765"/>
    <cellStyle name="Porcentual 2 73" xfId="15766"/>
    <cellStyle name="Porcentual 2 73 2" xfId="15767"/>
    <cellStyle name="Porcentual 2 74" xfId="15768"/>
    <cellStyle name="Porcentual 2 74 2" xfId="15769"/>
    <cellStyle name="Porcentual 2 75" xfId="15770"/>
    <cellStyle name="Porcentual 2 75 2" xfId="15771"/>
    <cellStyle name="Porcentual 2 76" xfId="15772"/>
    <cellStyle name="Porcentual 2 76 2" xfId="15773"/>
    <cellStyle name="Porcentual 2 77" xfId="15774"/>
    <cellStyle name="Porcentual 2 77 2" xfId="15775"/>
    <cellStyle name="Porcentual 2 78" xfId="15776"/>
    <cellStyle name="Porcentual 2 78 2" xfId="15777"/>
    <cellStyle name="Porcentual 2 79" xfId="15778"/>
    <cellStyle name="Porcentual 2 79 2" xfId="15779"/>
    <cellStyle name="Porcentual 2 8" xfId="15780"/>
    <cellStyle name="Porcentual 2 8 2" xfId="15781"/>
    <cellStyle name="Porcentual 2 80" xfId="15782"/>
    <cellStyle name="Porcentual 2 80 2" xfId="15783"/>
    <cellStyle name="Porcentual 2 81" xfId="15784"/>
    <cellStyle name="Porcentual 2 81 2" xfId="15785"/>
    <cellStyle name="Porcentual 2 82" xfId="15786"/>
    <cellStyle name="Porcentual 2 82 2" xfId="15787"/>
    <cellStyle name="Porcentual 2 83" xfId="15788"/>
    <cellStyle name="Porcentual 2 83 2" xfId="15789"/>
    <cellStyle name="Porcentual 2 84" xfId="15790"/>
    <cellStyle name="Porcentual 2 84 2" xfId="15791"/>
    <cellStyle name="Porcentual 2 85" xfId="15792"/>
    <cellStyle name="Porcentual 2 85 2" xfId="15793"/>
    <cellStyle name="Porcentual 2 86" xfId="15794"/>
    <cellStyle name="Porcentual 2 86 2" xfId="15795"/>
    <cellStyle name="Porcentual 2 87" xfId="15796"/>
    <cellStyle name="Porcentual 2 87 2" xfId="15797"/>
    <cellStyle name="Porcentual 2 88" xfId="15798"/>
    <cellStyle name="Porcentual 2 88 2" xfId="15799"/>
    <cellStyle name="Porcentual 2 89" xfId="15800"/>
    <cellStyle name="Porcentual 2 89 2" xfId="15801"/>
    <cellStyle name="Porcentual 2 9" xfId="15802"/>
    <cellStyle name="Porcentual 2 9 2" xfId="15803"/>
    <cellStyle name="Porcentual 2 90" xfId="15804"/>
    <cellStyle name="Porcentual 2 90 2" xfId="15805"/>
    <cellStyle name="Porcentual 2 91" xfId="15806"/>
    <cellStyle name="Porcentual 2 91 2" xfId="15807"/>
    <cellStyle name="Porcentual 2 92" xfId="15808"/>
    <cellStyle name="Porcentual 2 92 2" xfId="15809"/>
    <cellStyle name="Porcentual 2 93" xfId="15810"/>
    <cellStyle name="Porcentual 2 93 2" xfId="15811"/>
    <cellStyle name="Porcentual 2 94" xfId="15812"/>
    <cellStyle name="Porcentual 2 94 2" xfId="15813"/>
    <cellStyle name="Porcentual 2 95" xfId="15814"/>
    <cellStyle name="Porcentual 2 95 2" xfId="15815"/>
    <cellStyle name="Porcentual 2 96" xfId="15816"/>
    <cellStyle name="Porcentual 2 96 2" xfId="15817"/>
    <cellStyle name="Porcentual 2 97" xfId="15818"/>
    <cellStyle name="Porcentual 2 97 2" xfId="15819"/>
    <cellStyle name="Porcentual 2 98" xfId="15820"/>
    <cellStyle name="Porcentual 2 98 2" xfId="15821"/>
    <cellStyle name="Porcentual 2 99" xfId="15822"/>
    <cellStyle name="Porcentual 2 99 2" xfId="15823"/>
    <cellStyle name="Porcentual 2_ANALISIS MARZO  2009 INVECO" xfId="15824"/>
    <cellStyle name="Porcentual 20" xfId="15825"/>
    <cellStyle name="Porcentual 20 2" xfId="15826"/>
    <cellStyle name="Porcentual 23" xfId="15827"/>
    <cellStyle name="Porcentual 23 2" xfId="15828"/>
    <cellStyle name="Porcentual 3" xfId="80"/>
    <cellStyle name="Porcentual 3 10" xfId="15829"/>
    <cellStyle name="Porcentual 3 10 2" xfId="15830"/>
    <cellStyle name="Porcentual 3 11" xfId="15831"/>
    <cellStyle name="Porcentual 3 11 2" xfId="15832"/>
    <cellStyle name="Porcentual 3 12" xfId="15833"/>
    <cellStyle name="Porcentual 3 12 2" xfId="15834"/>
    <cellStyle name="Porcentual 3 13" xfId="15835"/>
    <cellStyle name="Porcentual 3 14" xfId="15836"/>
    <cellStyle name="Porcentual 3 2" xfId="15837"/>
    <cellStyle name="Porcentual 3 2 10" xfId="15838"/>
    <cellStyle name="Porcentual 3 2 10 2" xfId="15839"/>
    <cellStyle name="Porcentual 3 2 11" xfId="15840"/>
    <cellStyle name="Porcentual 3 2 2" xfId="15841"/>
    <cellStyle name="Porcentual 3 2 2 2" xfId="15842"/>
    <cellStyle name="Porcentual 3 2 3" xfId="15843"/>
    <cellStyle name="Porcentual 3 2 3 2" xfId="15844"/>
    <cellStyle name="Porcentual 3 2 4" xfId="15845"/>
    <cellStyle name="Porcentual 3 2 4 2" xfId="15846"/>
    <cellStyle name="Porcentual 3 2 5" xfId="15847"/>
    <cellStyle name="Porcentual 3 2 5 2" xfId="15848"/>
    <cellStyle name="Porcentual 3 2 6" xfId="15849"/>
    <cellStyle name="Porcentual 3 2 6 2" xfId="15850"/>
    <cellStyle name="Porcentual 3 2 7" xfId="15851"/>
    <cellStyle name="Porcentual 3 2 7 2" xfId="15852"/>
    <cellStyle name="Porcentual 3 2 8" xfId="15853"/>
    <cellStyle name="Porcentual 3 2 8 2" xfId="15854"/>
    <cellStyle name="Porcentual 3 2 9" xfId="15855"/>
    <cellStyle name="Porcentual 3 2 9 2" xfId="15856"/>
    <cellStyle name="Porcentual 3 3" xfId="15857"/>
    <cellStyle name="Porcentual 3 3 10" xfId="15858"/>
    <cellStyle name="Porcentual 3 3 10 2" xfId="15859"/>
    <cellStyle name="Porcentual 3 3 11" xfId="15860"/>
    <cellStyle name="Porcentual 3 3 2" xfId="15861"/>
    <cellStyle name="Porcentual 3 3 2 2" xfId="15862"/>
    <cellStyle name="Porcentual 3 3 3" xfId="15863"/>
    <cellStyle name="Porcentual 3 3 3 2" xfId="15864"/>
    <cellStyle name="Porcentual 3 3 4" xfId="15865"/>
    <cellStyle name="Porcentual 3 3 4 2" xfId="15866"/>
    <cellStyle name="Porcentual 3 3 5" xfId="15867"/>
    <cellStyle name="Porcentual 3 3 5 2" xfId="15868"/>
    <cellStyle name="Porcentual 3 3 6" xfId="15869"/>
    <cellStyle name="Porcentual 3 3 6 2" xfId="15870"/>
    <cellStyle name="Porcentual 3 3 7" xfId="15871"/>
    <cellStyle name="Porcentual 3 3 7 2" xfId="15872"/>
    <cellStyle name="Porcentual 3 3 8" xfId="15873"/>
    <cellStyle name="Porcentual 3 3 8 2" xfId="15874"/>
    <cellStyle name="Porcentual 3 3 9" xfId="15875"/>
    <cellStyle name="Porcentual 3 3 9 2" xfId="15876"/>
    <cellStyle name="Porcentual 3 4" xfId="15877"/>
    <cellStyle name="Porcentual 3 4 2" xfId="15878"/>
    <cellStyle name="Porcentual 3 5" xfId="15879"/>
    <cellStyle name="Porcentual 3 5 2" xfId="15880"/>
    <cellStyle name="Porcentual 3 6" xfId="15881"/>
    <cellStyle name="Porcentual 3 6 2" xfId="15882"/>
    <cellStyle name="Porcentual 3 7" xfId="15883"/>
    <cellStyle name="Porcentual 3 7 2" xfId="15884"/>
    <cellStyle name="Porcentual 3 8" xfId="15885"/>
    <cellStyle name="Porcentual 3 8 2" xfId="15886"/>
    <cellStyle name="Porcentual 3 9" xfId="15887"/>
    <cellStyle name="Porcentual 3 9 2" xfId="15888"/>
    <cellStyle name="Porcentual 3_ANALISIS MARZO  2009 INVECO" xfId="15889"/>
    <cellStyle name="Porcentual 4" xfId="15890"/>
    <cellStyle name="Porcentual 4 10" xfId="15891"/>
    <cellStyle name="Porcentual 4 10 2" xfId="15892"/>
    <cellStyle name="Porcentual 4 11" xfId="15893"/>
    <cellStyle name="Porcentual 4 11 2" xfId="15894"/>
    <cellStyle name="Porcentual 4 12" xfId="15895"/>
    <cellStyle name="Porcentual 4 12 2" xfId="15896"/>
    <cellStyle name="Porcentual 4 13" xfId="15897"/>
    <cellStyle name="Porcentual 4 14" xfId="15898"/>
    <cellStyle name="Porcentual 4 2" xfId="15899"/>
    <cellStyle name="Porcentual 4 2 10" xfId="15900"/>
    <cellStyle name="Porcentual 4 2 10 2" xfId="15901"/>
    <cellStyle name="Porcentual 4 2 11" xfId="15902"/>
    <cellStyle name="Porcentual 4 2 2" xfId="15903"/>
    <cellStyle name="Porcentual 4 2 2 2" xfId="15904"/>
    <cellStyle name="Porcentual 4 2 3" xfId="15905"/>
    <cellStyle name="Porcentual 4 2 3 2" xfId="15906"/>
    <cellStyle name="Porcentual 4 2 4" xfId="15907"/>
    <cellStyle name="Porcentual 4 2 4 2" xfId="15908"/>
    <cellStyle name="Porcentual 4 2 5" xfId="15909"/>
    <cellStyle name="Porcentual 4 2 5 2" xfId="15910"/>
    <cellStyle name="Porcentual 4 2 6" xfId="15911"/>
    <cellStyle name="Porcentual 4 2 6 2" xfId="15912"/>
    <cellStyle name="Porcentual 4 2 7" xfId="15913"/>
    <cellStyle name="Porcentual 4 2 7 2" xfId="15914"/>
    <cellStyle name="Porcentual 4 2 8" xfId="15915"/>
    <cellStyle name="Porcentual 4 2 8 2" xfId="15916"/>
    <cellStyle name="Porcentual 4 2 9" xfId="15917"/>
    <cellStyle name="Porcentual 4 2 9 2" xfId="15918"/>
    <cellStyle name="Porcentual 4 3" xfId="15919"/>
    <cellStyle name="Porcentual 4 3 10" xfId="15920"/>
    <cellStyle name="Porcentual 4 3 10 2" xfId="15921"/>
    <cellStyle name="Porcentual 4 3 11" xfId="15922"/>
    <cellStyle name="Porcentual 4 3 2" xfId="15923"/>
    <cellStyle name="Porcentual 4 3 2 2" xfId="15924"/>
    <cellStyle name="Porcentual 4 3 3" xfId="15925"/>
    <cellStyle name="Porcentual 4 3 3 2" xfId="15926"/>
    <cellStyle name="Porcentual 4 3 4" xfId="15927"/>
    <cellStyle name="Porcentual 4 3 4 2" xfId="15928"/>
    <cellStyle name="Porcentual 4 3 5" xfId="15929"/>
    <cellStyle name="Porcentual 4 3 5 2" xfId="15930"/>
    <cellStyle name="Porcentual 4 3 6" xfId="15931"/>
    <cellStyle name="Porcentual 4 3 6 2" xfId="15932"/>
    <cellStyle name="Porcentual 4 3 7" xfId="15933"/>
    <cellStyle name="Porcentual 4 3 7 2" xfId="15934"/>
    <cellStyle name="Porcentual 4 3 8" xfId="15935"/>
    <cellStyle name="Porcentual 4 3 8 2" xfId="15936"/>
    <cellStyle name="Porcentual 4 3 9" xfId="15937"/>
    <cellStyle name="Porcentual 4 3 9 2" xfId="15938"/>
    <cellStyle name="Porcentual 4 4" xfId="15939"/>
    <cellStyle name="Porcentual 4 4 2" xfId="15940"/>
    <cellStyle name="Porcentual 4 5" xfId="15941"/>
    <cellStyle name="Porcentual 4 5 2" xfId="15942"/>
    <cellStyle name="Porcentual 4 6" xfId="15943"/>
    <cellStyle name="Porcentual 4 6 2" xfId="15944"/>
    <cellStyle name="Porcentual 4 7" xfId="15945"/>
    <cellStyle name="Porcentual 4 7 2" xfId="15946"/>
    <cellStyle name="Porcentual 4 8" xfId="15947"/>
    <cellStyle name="Porcentual 4 8 2" xfId="15948"/>
    <cellStyle name="Porcentual 4 9" xfId="15949"/>
    <cellStyle name="Porcentual 4 9 2" xfId="15950"/>
    <cellStyle name="Porcentual 4_200909 ALEDAN - ENDEUDAMIENTO" xfId="15951"/>
    <cellStyle name="Porcentual 5" xfId="15952"/>
    <cellStyle name="Porcentual 5 10" xfId="15953"/>
    <cellStyle name="Porcentual 5 10 2" xfId="15954"/>
    <cellStyle name="Porcentual 5 11" xfId="15955"/>
    <cellStyle name="Porcentual 5 11 2" xfId="15956"/>
    <cellStyle name="Porcentual 5 12" xfId="15957"/>
    <cellStyle name="Porcentual 5 12 2" xfId="15958"/>
    <cellStyle name="Porcentual 5 13" xfId="15959"/>
    <cellStyle name="Porcentual 5 2" xfId="15960"/>
    <cellStyle name="Porcentual 5 2 10" xfId="15961"/>
    <cellStyle name="Porcentual 5 2 10 2" xfId="15962"/>
    <cellStyle name="Porcentual 5 2 11" xfId="15963"/>
    <cellStyle name="Porcentual 5 2 2" xfId="15964"/>
    <cellStyle name="Porcentual 5 2 2 2" xfId="15965"/>
    <cellStyle name="Porcentual 5 2 3" xfId="15966"/>
    <cellStyle name="Porcentual 5 2 3 2" xfId="15967"/>
    <cellStyle name="Porcentual 5 2 4" xfId="15968"/>
    <cellStyle name="Porcentual 5 2 4 2" xfId="15969"/>
    <cellStyle name="Porcentual 5 2 5" xfId="15970"/>
    <cellStyle name="Porcentual 5 2 5 2" xfId="15971"/>
    <cellStyle name="Porcentual 5 2 6" xfId="15972"/>
    <cellStyle name="Porcentual 5 2 6 2" xfId="15973"/>
    <cellStyle name="Porcentual 5 2 7" xfId="15974"/>
    <cellStyle name="Porcentual 5 2 7 2" xfId="15975"/>
    <cellStyle name="Porcentual 5 2 8" xfId="15976"/>
    <cellStyle name="Porcentual 5 2 8 2" xfId="15977"/>
    <cellStyle name="Porcentual 5 2 9" xfId="15978"/>
    <cellStyle name="Porcentual 5 2 9 2" xfId="15979"/>
    <cellStyle name="Porcentual 5 3" xfId="15980"/>
    <cellStyle name="Porcentual 5 3 10" xfId="15981"/>
    <cellStyle name="Porcentual 5 3 10 2" xfId="15982"/>
    <cellStyle name="Porcentual 5 3 11" xfId="15983"/>
    <cellStyle name="Porcentual 5 3 2" xfId="15984"/>
    <cellStyle name="Porcentual 5 3 2 2" xfId="15985"/>
    <cellStyle name="Porcentual 5 3 3" xfId="15986"/>
    <cellStyle name="Porcentual 5 3 3 2" xfId="15987"/>
    <cellStyle name="Porcentual 5 3 4" xfId="15988"/>
    <cellStyle name="Porcentual 5 3 4 2" xfId="15989"/>
    <cellStyle name="Porcentual 5 3 5" xfId="15990"/>
    <cellStyle name="Porcentual 5 3 5 2" xfId="15991"/>
    <cellStyle name="Porcentual 5 3 6" xfId="15992"/>
    <cellStyle name="Porcentual 5 3 6 2" xfId="15993"/>
    <cellStyle name="Porcentual 5 3 7" xfId="15994"/>
    <cellStyle name="Porcentual 5 3 7 2" xfId="15995"/>
    <cellStyle name="Porcentual 5 3 8" xfId="15996"/>
    <cellStyle name="Porcentual 5 3 8 2" xfId="15997"/>
    <cellStyle name="Porcentual 5 3 9" xfId="15998"/>
    <cellStyle name="Porcentual 5 3 9 2" xfId="15999"/>
    <cellStyle name="Porcentual 5 4" xfId="16000"/>
    <cellStyle name="Porcentual 5 4 2" xfId="16001"/>
    <cellStyle name="Porcentual 5 5" xfId="16002"/>
    <cellStyle name="Porcentual 5 5 2" xfId="16003"/>
    <cellStyle name="Porcentual 5 6" xfId="16004"/>
    <cellStyle name="Porcentual 5 6 2" xfId="16005"/>
    <cellStyle name="Porcentual 5 7" xfId="16006"/>
    <cellStyle name="Porcentual 5 7 2" xfId="16007"/>
    <cellStyle name="Porcentual 5 8" xfId="16008"/>
    <cellStyle name="Porcentual 5 8 2" xfId="16009"/>
    <cellStyle name="Porcentual 5 9" xfId="16010"/>
    <cellStyle name="Porcentual 5 9 2" xfId="16011"/>
    <cellStyle name="Porcentual 5_ANALISIS MARZO  2009 INVECO" xfId="16012"/>
    <cellStyle name="Porcentual 6" xfId="16013"/>
    <cellStyle name="Porcentual 6 2" xfId="16014"/>
    <cellStyle name="Porcentual 6 2 2" xfId="16015"/>
    <cellStyle name="Porcentual 6 3" xfId="16016"/>
    <cellStyle name="Porcentual 6 3 2" xfId="16017"/>
    <cellStyle name="Porcentual 6 4" xfId="16018"/>
    <cellStyle name="Porcentual 6 4 2" xfId="16019"/>
    <cellStyle name="Porcentual 6 5" xfId="16020"/>
    <cellStyle name="Porcentual 6 5 2" xfId="16021"/>
    <cellStyle name="Porcentual 6 6" xfId="16022"/>
    <cellStyle name="Porcentual 6 6 2" xfId="16023"/>
    <cellStyle name="Porcentual 6 7" xfId="16024"/>
    <cellStyle name="Porcentual 6_ANALISIS MARZO  2009 INVECO" xfId="16025"/>
    <cellStyle name="Porcentual 7" xfId="16026"/>
    <cellStyle name="Porcentual 7 10" xfId="16027"/>
    <cellStyle name="Porcentual 7 10 2" xfId="16028"/>
    <cellStyle name="Porcentual 7 11" xfId="16029"/>
    <cellStyle name="Porcentual 7 2" xfId="16030"/>
    <cellStyle name="Porcentual 7 2 2" xfId="16031"/>
    <cellStyle name="Porcentual 7 3" xfId="16032"/>
    <cellStyle name="Porcentual 7 3 2" xfId="16033"/>
    <cellStyle name="Porcentual 7 4" xfId="16034"/>
    <cellStyle name="Porcentual 7 4 2" xfId="16035"/>
    <cellStyle name="Porcentual 7 5" xfId="16036"/>
    <cellStyle name="Porcentual 7 5 2" xfId="16037"/>
    <cellStyle name="Porcentual 7 6" xfId="16038"/>
    <cellStyle name="Porcentual 7 6 2" xfId="16039"/>
    <cellStyle name="Porcentual 7 7" xfId="16040"/>
    <cellStyle name="Porcentual 7 7 2" xfId="16041"/>
    <cellStyle name="Porcentual 7 8" xfId="16042"/>
    <cellStyle name="Porcentual 7 8 2" xfId="16043"/>
    <cellStyle name="Porcentual 7 9" xfId="16044"/>
    <cellStyle name="Porcentual 7 9 2" xfId="16045"/>
    <cellStyle name="Porcentual 8" xfId="16046"/>
    <cellStyle name="Porcentual 8 2" xfId="16047"/>
    <cellStyle name="Porcentual 8 2 2" xfId="16048"/>
    <cellStyle name="Porcentual 8 3" xfId="16049"/>
    <cellStyle name="Porcentual 9" xfId="16050"/>
    <cellStyle name="Porcentual 9 10" xfId="16051"/>
    <cellStyle name="Porcentual 9 10 2" xfId="16052"/>
    <cellStyle name="Porcentual 9 11" xfId="16053"/>
    <cellStyle name="Porcentual 9 2" xfId="16054"/>
    <cellStyle name="Porcentual 9 2 2" xfId="16055"/>
    <cellStyle name="Porcentual 9 3" xfId="16056"/>
    <cellStyle name="Porcentual 9 3 2" xfId="16057"/>
    <cellStyle name="Porcentual 9 4" xfId="16058"/>
    <cellStyle name="Porcentual 9 4 2" xfId="16059"/>
    <cellStyle name="Porcentual 9 5" xfId="16060"/>
    <cellStyle name="Porcentual 9 5 2" xfId="16061"/>
    <cellStyle name="Porcentual 9 6" xfId="16062"/>
    <cellStyle name="Porcentual 9 6 2" xfId="16063"/>
    <cellStyle name="Porcentual 9 7" xfId="16064"/>
    <cellStyle name="Porcentual 9 7 2" xfId="16065"/>
    <cellStyle name="Porcentual 9 8" xfId="16066"/>
    <cellStyle name="Porcentual 9 8 2" xfId="16067"/>
    <cellStyle name="Porcentual 9 9" xfId="16068"/>
    <cellStyle name="Porcentual 9 9 2" xfId="16069"/>
    <cellStyle name="Salida 2" xfId="16070"/>
    <cellStyle name="Salida 2 2" xfId="16071"/>
    <cellStyle name="Texto de advertencia 2" xfId="16072"/>
    <cellStyle name="Texto de advertencia 2 2" xfId="16073"/>
    <cellStyle name="Texto explicativo 2" xfId="16074"/>
    <cellStyle name="Texto explicativo 2 2" xfId="16075"/>
    <cellStyle name="Título 1 2" xfId="16076"/>
    <cellStyle name="Título 1 2 2" xfId="16077"/>
    <cellStyle name="Título 2 2" xfId="16078"/>
    <cellStyle name="Título 2 2 2" xfId="16079"/>
    <cellStyle name="Título 3 2" xfId="16080"/>
    <cellStyle name="Título 3 2 2" xfId="16081"/>
    <cellStyle name="Título 4" xfId="16082"/>
    <cellStyle name="Título 4 2" xfId="16083"/>
    <cellStyle name="Total 2" xfId="16084"/>
    <cellStyle name="Total 2 2" xfId="16085"/>
  </cellStyles>
  <dxfs count="228">
    <dxf>
      <numFmt numFmtId="165" formatCode="_ * #,##0_ ;_ * \-#,##0_ ;_ * &quot;-&quot;_ ;_ @_ "/>
    </dxf>
    <dxf>
      <numFmt numFmtId="165" formatCode="_ * #,##0_ ;_ * \-#,##0_ ;_ * &quot;-&quot;_ ;_ @_ "/>
    </dxf>
    <dxf>
      <numFmt numFmtId="165" formatCode="_ * #,##0_ ;_ * \-#,##0_ ;_ * &quot;-&quot;_ ;_ @_ "/>
    </dxf>
    <dxf>
      <numFmt numFmtId="165" formatCode="_ * #,##0_ ;_ * \-#,##0_ ;_ * &quot;-&quot;_ ;_ @_ "/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20" Type="http://schemas.openxmlformats.org/officeDocument/2006/relationships/externalLink" Target="externalLinks/externalLink12.xml"/><Relationship Id="rId21" Type="http://schemas.openxmlformats.org/officeDocument/2006/relationships/externalLink" Target="externalLinks/externalLink13.xml"/><Relationship Id="rId22" Type="http://schemas.openxmlformats.org/officeDocument/2006/relationships/pivotCacheDefinition" Target="pivotCache/pivotCacheDefinition1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1" Type="http://schemas.openxmlformats.org/officeDocument/2006/relationships/externalLink" Target="externalLinks/externalLink3.xml"/><Relationship Id="rId12" Type="http://schemas.openxmlformats.org/officeDocument/2006/relationships/externalLink" Target="externalLinks/externalLink4.xml"/><Relationship Id="rId13" Type="http://schemas.openxmlformats.org/officeDocument/2006/relationships/externalLink" Target="externalLinks/externalLink5.xml"/><Relationship Id="rId14" Type="http://schemas.openxmlformats.org/officeDocument/2006/relationships/externalLink" Target="externalLinks/externalLink6.xml"/><Relationship Id="rId15" Type="http://schemas.openxmlformats.org/officeDocument/2006/relationships/externalLink" Target="externalLinks/externalLink7.xml"/><Relationship Id="rId16" Type="http://schemas.openxmlformats.org/officeDocument/2006/relationships/externalLink" Target="externalLinks/externalLink8.xml"/><Relationship Id="rId17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0.xml"/><Relationship Id="rId1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0</xdr:col>
      <xdr:colOff>800100</xdr:colOff>
      <xdr:row>0</xdr:row>
      <xdr:rowOff>0</xdr:rowOff>
    </xdr:to>
    <xdr:pic>
      <xdr:nvPicPr>
        <xdr:cNvPr id="3287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JORTIZ/2019/E02%20HABITA%20CONSTRUCCIONES%20S.A/EEFF/201903/201903.Analisis%20Habita%20Const%20SA%20Mar-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%20Ortiz/Documents/Grupo%20Habita/Querys/FlexlineServidor/FlexlineERP/Contab/InformesModel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%20FUNDACION%20M&#170;EDUCA%202012-12%20v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10201%20OBLIG.%20BANCOS%20E%20INT.%20FINANCIER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%20Jeria/AppData/Local/Microsoft/Windows/Temporary%20Internet%20Files/Content.Outlook/E32PJU40/201912.EEFF%20Dic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cotizaci&#243;nErgot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%20Ortiz/Documents/Grupo%20Habita/Querys/ContabilidadUsr/slopez/CONCRECES%20LEASING%20S.A/2007/ESTADOS%20FINANCIEROS%202007/BCE.CLASIF.LEASING.ABRIL-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ricata/Downloads/BCE%20CLASIF%20LEASING%20ABRIL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ulario%2022%20%20RLI%20inv%20la%20florid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%20Ortiz/Documents/Grupo%20Habita/Querys/Users/mepereirah/Desktop/BALANCE_LEASING_03_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CU%20ECOMAC%2003-2012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ricata/Downloads/Tabla%20Amortizacion%20Inv%20%20Aledan%202009%20UF$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%20Ortiz/Documents/Grupo%20Habita/Querys/Flexline_79/FlexlineERP/Contab/ModelosContab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MES"/>
      <sheetName val="Datos_Bce"/>
      <sheetName val="MENU DE BUSQUEDA"/>
      <sheetName val="Tapa Fdo.Fijo"/>
      <sheetName val="Fdo Fijo"/>
      <sheetName val="DB.Fdo Fijo"/>
      <sheetName val="Tapa Banco Corpbanca"/>
      <sheetName val="Tapa Banco Scotiabank"/>
      <sheetName val="Tapa Banco Security"/>
      <sheetName val="Tapa Banco Santander"/>
      <sheetName val="Tapa Otros doc x cobrar"/>
      <sheetName val="Otros doc x cobrar"/>
      <sheetName val="DB.Otros doc x cobrar"/>
      <sheetName val="Tapa Clientes"/>
      <sheetName val="Clientes"/>
      <sheetName val="DB.Clientes"/>
      <sheetName val="Tapa Anticipo Sueldo"/>
      <sheetName val="Tapa Ptmo. al Personal"/>
      <sheetName val="Ptmo al Personal"/>
      <sheetName val="DB.Ptmo al Personal"/>
      <sheetName val="TAPA ANT. SUELDOS"/>
      <sheetName val="Anticipo de sueldos"/>
      <sheetName val="Tapa CH POR DEPOST"/>
      <sheetName val="CH X DEPOSITAR"/>
      <sheetName val="ANT. DE SUELDOS"/>
      <sheetName val="Tapa Antic Prov"/>
      <sheetName val="Antic Proveedor"/>
      <sheetName val="DB.Antic Proveedores"/>
      <sheetName val="Tapa Anticipo Honorarios"/>
      <sheetName val="Antic Honorarios"/>
      <sheetName val="DB.Antic Honorarios"/>
      <sheetName val="Tapa Antic Contr"/>
      <sheetName val="Antic Constratistas"/>
      <sheetName val="DB.Antic Contratistas"/>
      <sheetName val="Tapa Fdos x Rendir"/>
      <sheetName val="Fdos x Rendir"/>
      <sheetName val="DB.Fdos x Rendir"/>
      <sheetName val="Tapa Fondos por Rendir EERR"/>
      <sheetName val="Fdos x Rendir EERR"/>
      <sheetName val="DB.Fdo x Rendir EERR"/>
      <sheetName val="Tapa GTIA $"/>
      <sheetName val="Gtia $"/>
      <sheetName val="DB.Gtias $"/>
      <sheetName val="Tapa Deudores Vs"/>
      <sheetName val="Deud Varios $"/>
      <sheetName val="DB.Deud Varios $"/>
      <sheetName val="Neteo EERR"/>
      <sheetName val="Tapa Ctas x C EERR (UF)"/>
      <sheetName val="CxC EERR UF"/>
      <sheetName val="Db.CxC EERR UF"/>
      <sheetName val="CTAS X COBRAR EERR (UF)"/>
      <sheetName val="Tapa Cred.Gastos Capacitacion"/>
      <sheetName val="Cred.por Gastos Capacitacion"/>
      <sheetName val="Tapa Ctas x C EERR"/>
      <sheetName val="CtasxC EERR $"/>
      <sheetName val="DB.CtasxC EERR $"/>
      <sheetName val="Tapa Proy. en Const."/>
      <sheetName val="Proyectos en Construccion"/>
      <sheetName val="Costo_Proyecto"/>
      <sheetName val="Tapa Materiales Bodega"/>
      <sheetName val="Materiales en Bodega"/>
      <sheetName val="Tapa GGI"/>
      <sheetName val="G.G.I."/>
      <sheetName val="Tapa PAGO.PROV.MENS"/>
      <sheetName val="PPM"/>
      <sheetName val="Tapa Rem Cred. Espec. 65%"/>
      <sheetName val="Rem Credito Esp. 65%"/>
      <sheetName val="Tapa Rem (IVA) crédito fiscal"/>
      <sheetName val="Rem Cred fiscal"/>
      <sheetName val="Tapa Garantias por Recuperar"/>
      <sheetName val="Gtia x Recuperar"/>
      <sheetName val="DB.Gtia x Recuperar"/>
      <sheetName val="Tapa Int. Dif CREDITO CP"/>
      <sheetName val="INT.DIF.CREDITO CP"/>
      <sheetName val="Tapa Int. Dif Leasing CP (UF)"/>
      <sheetName val="Int. Dif. en Factoring CP (UF)"/>
      <sheetName val="Tapa Int. Dif en Factorng CP"/>
      <sheetName val="Intereses Dif. en Leasing CP"/>
      <sheetName val="INT.DIF.FACTORING CP"/>
      <sheetName val="Tapa Maq"/>
      <sheetName val="Maquinarias"/>
      <sheetName val="Tapa Vehiculos"/>
      <sheetName val="Vehiculos"/>
      <sheetName val="Tapa Otros Act. Fijos"/>
      <sheetName val="Otros Act. Fijos"/>
      <sheetName val="Tapa Moldajes"/>
      <sheetName val="A-MOLDAJES"/>
      <sheetName val="Tapa Act. Leasing"/>
      <sheetName val="activos en leasing"/>
      <sheetName val="Tapa Dep.Acum.Maq.y Equi."/>
      <sheetName val="Dep.Acum.Maquinarias y Equipos"/>
      <sheetName val="Tapa Dep.Acum.Otros Act.fijos"/>
      <sheetName val="Dep.Acum.Otros Act.fijos"/>
      <sheetName val="Tapa Dep.Acum.Vehiculos"/>
      <sheetName val="Dep.Acum.Vehiculos"/>
      <sheetName val="Tapa Dep.Acum.Moldajes"/>
      <sheetName val="Dep.Acum. Moldajes"/>
      <sheetName val="TapaDep.Acum.activos en leasing"/>
      <sheetName val="Dep.Acum.activos en leasing"/>
      <sheetName val="TAPA LICENCIAS"/>
      <sheetName val="LICENCIA"/>
      <sheetName val="TAPA AMORT. LICENCIAS"/>
      <sheetName val="AMORT. LICENCIA"/>
      <sheetName val="TAPA INT.DIF. CREDITO LP"/>
      <sheetName val="INT.DIF.LEASING.LP"/>
      <sheetName val="TAPA INT.DIF.LEASING.LP UF"/>
      <sheetName val="INT.DIF.LEASING.LP UF"/>
      <sheetName val="TAPA INT. DIF. EN LEASING LP "/>
      <sheetName val="TAPA LINEA SOBREGIRO"/>
      <sheetName val="LINEA DE SOBREGIRO EN CTA. CTE."/>
      <sheetName val="TAPA CREDIT BANCARIO"/>
      <sheetName val="CRED BANCARIO CP"/>
      <sheetName val="Tapa Oblig.Factoring"/>
      <sheetName val="Oblig.Factoring"/>
      <sheetName val="DB.Oblig.Factoring"/>
      <sheetName val="Tapa TC SOCIOS"/>
      <sheetName val="TC Socios"/>
      <sheetName val="DB.TC Socios"/>
      <sheetName val="Tapa PESTAMOS SOCIOS"/>
      <sheetName val="Prestamos Socios"/>
      <sheetName val="DB.Prestamos Socios"/>
      <sheetName val="Tapa NC x Recibir"/>
      <sheetName val="Nc x Recibir"/>
      <sheetName val="DB.NC x Recibir"/>
      <sheetName val="Tapa Seguros x Pagar"/>
      <sheetName val="Seguros x Pagar"/>
      <sheetName val="Db.Seguros x Pagar"/>
      <sheetName val="Tapa Gtia x Rec. UF"/>
      <sheetName val="Gtia x Rec. UF"/>
      <sheetName val="Db.Gtia x Rec. UF"/>
      <sheetName val="Tapa Proveedores"/>
      <sheetName val="Proveedores"/>
      <sheetName val="DB.Proveedores"/>
      <sheetName val="Tapa Fact y NC x Recibir"/>
      <sheetName val="Fact y Nc x Recibir"/>
      <sheetName val="DB.Fact y Nc x Recibir"/>
      <sheetName val="Tapa Parte de Recep x Reg"/>
      <sheetName val="Parte de Recep x Reg"/>
      <sheetName val="DB.Parte de Recep x Reg"/>
      <sheetName val="Tapa Cheques Girados y no Cobra"/>
      <sheetName val="Che girados y no cobra"/>
      <sheetName val="Tapa Cheq Nulos y Caducos"/>
      <sheetName val="Ch Nulos y Caducos"/>
      <sheetName val="DB.Ch Nulos y Caducos"/>
      <sheetName val="Tapa Acreedores varios"/>
      <sheetName val="Acreed Varios"/>
      <sheetName val="DB.Acreed Varios"/>
      <sheetName val="Tapa Oblig. Leasing CP"/>
      <sheetName val="Oblig.Leasing. CP"/>
      <sheetName val="Tapa Oblig. Leasing CP UF"/>
      <sheetName val="Oblig.Leasing. CP UF"/>
      <sheetName val="Tapa Ret. a Contratistas"/>
      <sheetName val="Ret Contratistas"/>
      <sheetName val="DB.Ret Contratistas"/>
      <sheetName val="Tapa PROV GASTOS"/>
      <sheetName val="Prov de Gastos"/>
      <sheetName val="DB.Prov De Gastos"/>
      <sheetName val="Tapa X PAG EERR (UF)"/>
      <sheetName val="CxP EERR UF"/>
      <sheetName val="Db.CxP EERR UF"/>
      <sheetName val="Tapa x PAG EERR"/>
      <sheetName val="CtasxP EERR $"/>
      <sheetName val="DB.CtasxP EERR $"/>
      <sheetName val="Tapa Anticip. Ctto. Const.EERR"/>
      <sheetName val="Ctto Constr.EERR"/>
      <sheetName val="Db.Ctto Constr.EERR"/>
      <sheetName val="Tapa Remun.x Pagar"/>
      <sheetName val="Remun. x Pagar"/>
      <sheetName val="Tapa Finiquitos x pagar"/>
      <sheetName val="Finiq.x Pagar"/>
      <sheetName val="DB.Finiq.x Pagar"/>
      <sheetName val="Tapa Obligac Prev"/>
      <sheetName val="Oblig.Previsionales"/>
      <sheetName val="DB.Oblig Previsionales"/>
      <sheetName val="Tapa HONOR X PAGAR"/>
      <sheetName val="Honorarios x Pagar"/>
      <sheetName val="DB.Honorarios x Pagar"/>
      <sheetName val="Tapa Otras Retenciones"/>
      <sheetName val="Otras Retenciones"/>
      <sheetName val="DB.Otras Retenciones"/>
      <sheetName val="Tapa IVADEB. FISCAL"/>
      <sheetName val="IVA DEB. FISCAL"/>
      <sheetName val="Tapa Impto.Unico"/>
      <sheetName val="Impto Unico trab"/>
      <sheetName val="Tapa Retencion 10% Hon"/>
      <sheetName val="Retenc 10 % Honor"/>
      <sheetName val="Tapa Ant. Sueldos x pagar"/>
      <sheetName val="Anticipo de Sueldos x pagar"/>
      <sheetName val="Tapa prest. al personal xpagar "/>
      <sheetName val="Prestamos al Personal por Pagar"/>
      <sheetName val="TAPA PROV. IMP. A LA RENTA"/>
      <sheetName val="RLI 2018"/>
      <sheetName val="Olig.Leasing.LP"/>
      <sheetName val="Tapa Oblig. Leasing LP UF"/>
      <sheetName val="Olig.Leasing.LP UF"/>
      <sheetName val="Tapa Capital Pagado"/>
      <sheetName val="Patrimonio"/>
      <sheetName val="v.ingresos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>
        <row r="24">
          <cell r="C24">
            <v>7566589</v>
          </cell>
        </row>
      </sheetData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alance Clasificado"/>
      <sheetName val="Estado de Resultados"/>
      <sheetName val="Configuración"/>
    </sheetNames>
    <sheetDataSet>
      <sheetData sheetId="0"/>
      <sheetData sheetId="1">
        <row r="561">
          <cell r="E561" t="str">
            <v xml:space="preserve">   0 </v>
          </cell>
          <cell r="F561" t="str">
            <v xml:space="preserve">   0 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lanCuentas"/>
      <sheetName val="Datos_mes"/>
      <sheetName val="DatosBCE"/>
      <sheetName val="Hoja2"/>
      <sheetName val="110102_C"/>
      <sheetName val="110102"/>
      <sheetName val="Datos 110102"/>
      <sheetName val="110107_C"/>
      <sheetName val="110109_C"/>
      <sheetName val="CHEQUES"/>
      <sheetName val="110118_C"/>
      <sheetName val="110119_C"/>
      <sheetName val="110501_C"/>
      <sheetName val="110501"/>
      <sheetName val="110502_C "/>
      <sheetName val="110502"/>
      <sheetName val="110603_C"/>
      <sheetName val="110651_C"/>
      <sheetName val="110651"/>
      <sheetName val="110603"/>
      <sheetName val="Datos 110603"/>
      <sheetName val="110609 C"/>
      <sheetName val="110609"/>
      <sheetName val="110620_C"/>
      <sheetName val="110620"/>
      <sheetName val="110620,"/>
      <sheetName val="DATOS 110620"/>
      <sheetName val="110691_C"/>
      <sheetName val="110691"/>
      <sheetName val="110805_C"/>
      <sheetName val="110805"/>
      <sheetName val="110702_c"/>
      <sheetName val="110702 "/>
      <sheetName val="dATOS CTA X COBRAR $ "/>
      <sheetName val="Datos 110702"/>
      <sheetName val="110903_C"/>
      <sheetName val="110903"/>
      <sheetName val="110904_C "/>
      <sheetName val="110904"/>
      <sheetName val="110904 C"/>
      <sheetName val="111001_C"/>
      <sheetName val="111001"/>
      <sheetName val="111250_C"/>
      <sheetName val="111250"/>
      <sheetName val="A_F__C"/>
      <sheetName val="A_F_"/>
      <sheetName val="A_F_ _2_"/>
      <sheetName val="Act  "/>
      <sheetName val="201201_C"/>
      <sheetName val="210201_C"/>
      <sheetName val="210201"/>
      <sheetName val="210101 C"/>
      <sheetName val="210101"/>
      <sheetName val="210701_C"/>
      <sheetName val="210701 "/>
      <sheetName val="Datos Proveedores"/>
      <sheetName val="210701"/>
      <sheetName val="210703_C"/>
      <sheetName val="210703"/>
      <sheetName val="210803_C"/>
      <sheetName val="210803"/>
      <sheetName val="210804_C "/>
      <sheetName val="210804"/>
      <sheetName val="210901_C"/>
      <sheetName val="210901."/>
      <sheetName val="210901"/>
      <sheetName val="Datos Varios Acrredores"/>
      <sheetName val="211001_C"/>
      <sheetName val="211001"/>
      <sheetName val="211002_C"/>
      <sheetName val="211002."/>
      <sheetName val="211002"/>
      <sheetName val="Datos dctso x pagar "/>
      <sheetName val="211101_C"/>
      <sheetName val="211201_C"/>
      <sheetName val="211201"/>
      <sheetName val="211101"/>
      <sheetName val="C211102"/>
      <sheetName val="211102"/>
      <sheetName val="211202_C"/>
      <sheetName val="211202 "/>
      <sheetName val="211203_C"/>
      <sheetName val="211203."/>
      <sheetName val="DATOS OBLIGACIONES PREVSIONALES"/>
      <sheetName val="211203"/>
      <sheetName val="211204_C"/>
      <sheetName val="211204"/>
      <sheetName val="HONORARIOS"/>
      <sheetName val="211205_C"/>
      <sheetName val="211205"/>
      <sheetName val="datos 211205"/>
      <sheetName val="211205."/>
      <sheetName val="IMPTOS_C"/>
      <sheetName val="220101"/>
      <sheetName val="220402_C"/>
      <sheetName val="220402"/>
      <sheetName val="220501_C"/>
      <sheetName val="220501"/>
      <sheetName val="PATRIMONIO_C"/>
      <sheetName val="210102_C"/>
      <sheetName val="210102"/>
      <sheetName val="220301_C"/>
      <sheetName val="220301"/>
      <sheetName val="PATRIMONIO "/>
      <sheetName val="Informe de compati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ANALISIS DE SALDO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2">
          <cell r="K2">
            <v>20993.97</v>
          </cell>
        </row>
      </sheetData>
      <sheetData sheetId="94"/>
      <sheetData sheetId="95"/>
      <sheetData sheetId="96"/>
      <sheetData sheetId="97"/>
      <sheetData sheetId="98"/>
      <sheetData sheetId="99"/>
      <sheetData sheetId="100">
        <row r="2">
          <cell r="K2">
            <v>19622.66</v>
          </cell>
        </row>
      </sheetData>
      <sheetData sheetId="101"/>
      <sheetData sheetId="102">
        <row r="2">
          <cell r="K2">
            <v>19622.66</v>
          </cell>
        </row>
      </sheetData>
      <sheetData sheetId="103"/>
      <sheetData sheetId="10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CI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Datos_Bce"/>
      <sheetName val="Plan Cuentas BCE"/>
      <sheetName val="BCE_$ Horizontal"/>
      <sheetName val="BCE_$"/>
      <sheetName val="BCE_M$"/>
      <sheetName val="BCE_UF"/>
      <sheetName val="ER_$"/>
      <sheetName val="ER_M$"/>
      <sheetName val="ER_UF"/>
      <sheetName val="Item_Año_Actual"/>
      <sheetName val="2018.ERM $_Item"/>
      <sheetName val="Item_Año_Anterior"/>
      <sheetName val="2018.ResumenProy$"/>
      <sheetName val="2018.ResumenProyUF"/>
      <sheetName val="Item"/>
      <sheetName val="Deprec_ImptoRta"/>
      <sheetName val="201912.EEFF Dic-18"/>
      <sheetName val="201912.EEFF Dic-18.xlsx"/>
    </sheetNames>
    <sheetDataSet>
      <sheetData sheetId="0">
        <row r="5">
          <cell r="C5" t="str">
            <v>HER CONSTRUCCIONES S.P.A.</v>
          </cell>
        </row>
      </sheetData>
      <sheetData sheetId="1" refreshError="1"/>
      <sheetData sheetId="2" refreshError="1"/>
      <sheetData sheetId="3" refreshError="1"/>
      <sheetData sheetId="4">
        <row r="73">
          <cell r="E7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úmen"/>
      <sheetName val="Área 1"/>
      <sheetName val="Área 2"/>
      <sheetName val="Área 3"/>
      <sheetName val="Área 4"/>
      <sheetName val="Área 5"/>
      <sheetName val="Área 6"/>
      <sheetName val="Área 7"/>
      <sheetName val="Área 8"/>
      <sheetName val="Área 9"/>
      <sheetName val="Área 10"/>
      <sheetName val="Área 11"/>
      <sheetName val="Área 12"/>
      <sheetName val="Área 13"/>
      <sheetName val="Área 14"/>
      <sheetName val="Área 15"/>
      <sheetName val="Área 16"/>
      <sheetName val="Área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CE $"/>
      <sheetName val="BCE M$"/>
      <sheetName val="BCE UF"/>
      <sheetName val="ER $"/>
      <sheetName val="ER M$"/>
      <sheetName val="ER UF"/>
      <sheetName val="CM 2007"/>
      <sheetName val="ER Mensual 2007$"/>
      <sheetName val="ER Mensual 2007 UF"/>
      <sheetName val="ER Mensual 2006 $"/>
      <sheetName val="ER Mensual 2006 UF"/>
      <sheetName val="CM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CE $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CUADRO_02"/>
      <sheetName val="RECUADRO_03"/>
      <sheetName val="RECUADRO_04"/>
      <sheetName val="RECUADRO_05"/>
      <sheetName val="RECUADRO_06"/>
      <sheetName val="RECUADRO_07"/>
      <sheetName val="RECUADRO_08"/>
      <sheetName val="RECUADRO_09"/>
      <sheetName val="RECUADRO_10"/>
      <sheetName val="RECUADRO_11"/>
      <sheetName val="RECUADRO_12"/>
      <sheetName val="rentaspresuntas"/>
      <sheetName val="rentaspresuntas_Transportes"/>
      <sheetName val="Participaciones"/>
      <sheetName val="TABLA"/>
      <sheetName val="F22_ANVERSO"/>
      <sheetName val="F22_REVERSO"/>
      <sheetName val="RLI"/>
      <sheetName val="BCE"/>
      <sheetName val="ER"/>
      <sheetName val="INI"/>
      <sheetName val="RECUADRO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Hoja10"/>
      <sheetName val="Hoja1"/>
      <sheetName val="DETALLE GASTOS "/>
      <sheetName val="BALANCE"/>
      <sheetName val="BCE $"/>
      <sheetName val="BCE M$"/>
      <sheetName val="BCE UF"/>
      <sheetName val="ER $"/>
      <sheetName val="ER M$"/>
      <sheetName val="ER UF"/>
      <sheetName val="ER Mensual 2012$"/>
      <sheetName val="Gastos Mayo"/>
      <sheetName val="ER Mensual 2012 UF"/>
      <sheetName val="CM 2011"/>
      <sheetName val="Ingresos agosto"/>
      <sheetName val="Análisis Marzo"/>
      <sheetName val=" ER Mensual 2011$"/>
      <sheetName val="ER Mensual 2010 UF"/>
      <sheetName val=" CM 2011"/>
      <sheetName val="ER Mensual 2009$"/>
      <sheetName val="ER Mensual 2009 UF"/>
      <sheetName val="CM 2009"/>
      <sheetName val="ER Mensual 2011 UF"/>
      <sheetName val="Hoja2"/>
    </sheetNames>
    <sheetDataSet>
      <sheetData sheetId="0"/>
      <sheetData sheetId="1"/>
      <sheetData sheetId="2"/>
      <sheetData sheetId="3"/>
      <sheetData sheetId="4">
        <row r="5">
          <cell r="B5" t="str">
            <v>Al 31 de marzo 2012</v>
          </cell>
        </row>
      </sheetData>
      <sheetData sheetId="5"/>
      <sheetData sheetId="6"/>
      <sheetData sheetId="7">
        <row r="5">
          <cell r="B5" t="str">
            <v>Por los períodos terminados al 31 DE MARZO  de 2012 y 2011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FI"/>
      <sheetName val="Aperturas"/>
      <sheetName val="Notas"/>
      <sheetName val="ajustes"/>
      <sheetName val="IFRS Clasificado"/>
      <sheetName val="IFRS Resultado"/>
      <sheetName val="IFRS Flujo"/>
      <sheetName val="Hoja2"/>
      <sheetName val="Tabla.IFRS"/>
      <sheetName val="Relación.Clasificado"/>
      <sheetName val="Saldos Ctas.Balance"/>
      <sheetName val="IFRS.Clasificación"/>
      <sheetName val="ER M$"/>
      <sheetName val="FLU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Efectivo y Equivalentes al Efectivo</v>
          </cell>
        </row>
        <row r="2">
          <cell r="A2" t="str">
            <v>Otros activos financieros, corrientes</v>
          </cell>
        </row>
        <row r="3">
          <cell r="A3" t="str">
            <v>Otros activos no financieros, corrientes</v>
          </cell>
        </row>
        <row r="4">
          <cell r="A4" t="str">
            <v>Deudores comerciales y otras cuentas por cobrar, corrientes</v>
          </cell>
        </row>
        <row r="5">
          <cell r="A5" t="str">
            <v>Cuentas por Cobrar a Entidades Relacionadas, corrientes</v>
          </cell>
        </row>
        <row r="6">
          <cell r="A6" t="str">
            <v>Inventarios</v>
          </cell>
        </row>
        <row r="7">
          <cell r="A7" t="str">
            <v>Activos biológicos, corrientes</v>
          </cell>
        </row>
        <row r="8">
          <cell r="A8" t="str">
            <v>Activos por impuestos, corrientes</v>
          </cell>
        </row>
        <row r="9">
          <cell r="A9" t="str">
            <v xml:space="preserve">Activos no corrientes o grupos de activos para su disposición clasificados como mantenidos para la venta </v>
          </cell>
        </row>
        <row r="10">
          <cell r="A10" t="str">
            <v>Activos no corrientes o grupos de activos para su disposición clasificados como mantenidos para distribuir a los propietarios</v>
          </cell>
        </row>
        <row r="11">
          <cell r="A11" t="str">
            <v>Otros activos financieros, no corrientes</v>
          </cell>
        </row>
        <row r="12">
          <cell r="A12" t="str">
            <v>Otros activos no financieros, no corrientes</v>
          </cell>
        </row>
        <row r="13">
          <cell r="A13" t="str">
            <v>Derechos por cobrar, no corrientes</v>
          </cell>
        </row>
        <row r="14">
          <cell r="A14" t="str">
            <v>Cuentas por Cobrar a Entidades Relacionadas, no corrientes</v>
          </cell>
        </row>
        <row r="15">
          <cell r="A15" t="str">
            <v>Inversiones contabilizadas utilizando el método de la participación</v>
          </cell>
        </row>
        <row r="16">
          <cell r="A16" t="str">
            <v>Activos intangibles distintos de la plusvalía</v>
          </cell>
        </row>
        <row r="17">
          <cell r="A17" t="str">
            <v>Plusvalía</v>
          </cell>
        </row>
        <row r="18">
          <cell r="A18" t="str">
            <v>Propiedades, Planta y Equipo</v>
          </cell>
        </row>
        <row r="19">
          <cell r="A19" t="str">
            <v>Activos biológicos, no corrientes</v>
          </cell>
        </row>
        <row r="20">
          <cell r="A20" t="str">
            <v>Propiedad de inversión</v>
          </cell>
        </row>
        <row r="21">
          <cell r="A21" t="str">
            <v>Activos por impuestos diferidos</v>
          </cell>
        </row>
        <row r="22">
          <cell r="A22" t="str">
            <v>Otros pasivos financieros, corrientes</v>
          </cell>
        </row>
        <row r="23">
          <cell r="A23" t="str">
            <v>Cuentas comerciales y otras cuentas por pagar, corrientes</v>
          </cell>
        </row>
        <row r="24">
          <cell r="A24" t="str">
            <v>Cuentas por Pagar a Entidades Relacionadas, corrientes</v>
          </cell>
        </row>
        <row r="25">
          <cell r="A25" t="str">
            <v>Otras provisiones, corrientes</v>
          </cell>
        </row>
        <row r="26">
          <cell r="A26" t="str">
            <v>Pasivos por Impuestos, corrientes</v>
          </cell>
        </row>
        <row r="27">
          <cell r="A27" t="str">
            <v>Provisiones por beneficios a los empleados, corrientes</v>
          </cell>
        </row>
        <row r="28">
          <cell r="A28" t="str">
            <v>Otros pasivos no financieros, corrientes</v>
          </cell>
        </row>
        <row r="29">
          <cell r="A29" t="str">
            <v>Pasivos incluidos en grupos de activos para su disposición clasificados como mantenidos para la venta</v>
          </cell>
        </row>
        <row r="30">
          <cell r="A30" t="str">
            <v>Otros pasivos financieros, no corrientes</v>
          </cell>
        </row>
        <row r="31">
          <cell r="A31" t="str">
            <v>Otras cuentas por pagar, no corrientes</v>
          </cell>
        </row>
        <row r="32">
          <cell r="A32" t="str">
            <v>Cuentas por Pagar a Entidades Relacionadas, no corrientes</v>
          </cell>
        </row>
        <row r="33">
          <cell r="A33" t="str">
            <v>Otras provisiones, no corrientes</v>
          </cell>
        </row>
        <row r="34">
          <cell r="A34" t="str">
            <v>Pasivo por impuestos diferidos</v>
          </cell>
        </row>
        <row r="35">
          <cell r="A35" t="str">
            <v>Provisiones por beneficios a los empleados, no corrientes</v>
          </cell>
        </row>
        <row r="36">
          <cell r="A36" t="str">
            <v>Otros pasivos no financieros, no corrientes</v>
          </cell>
        </row>
        <row r="37">
          <cell r="A37" t="str">
            <v>Capital emitido</v>
          </cell>
        </row>
        <row r="38">
          <cell r="A38" t="str">
            <v>Ganancias (pérdidas) acumuladas</v>
          </cell>
        </row>
        <row r="39">
          <cell r="A39" t="str">
            <v>Primas de emisión</v>
          </cell>
        </row>
        <row r="40">
          <cell r="A40" t="str">
            <v>Acciones propias en cartera</v>
          </cell>
        </row>
        <row r="41">
          <cell r="A41" t="str">
            <v>Otras participaciones en el patrimonio</v>
          </cell>
        </row>
        <row r="42">
          <cell r="A42" t="str">
            <v>Otras reservas</v>
          </cell>
        </row>
        <row r="43">
          <cell r="A43" t="str">
            <v>Participaciones no controladoras</v>
          </cell>
        </row>
        <row r="44">
          <cell r="A44" t="str">
            <v>Ingresos de actividades ordinarias</v>
          </cell>
        </row>
        <row r="45">
          <cell r="A45" t="str">
            <v>Costo de ventas</v>
          </cell>
        </row>
        <row r="46">
          <cell r="A46" t="str">
            <v>Ganancias que surgen de la baja en cuentas de activos financieros medidos al costo amortizado</v>
          </cell>
        </row>
        <row r="47">
          <cell r="A47" t="str">
            <v>Pérdidas que surgen de la baja en cuentas de activos financieros medidos al costo amortizado</v>
          </cell>
        </row>
        <row r="48">
          <cell r="A48" t="str">
            <v>Otros ingresos, por función</v>
          </cell>
        </row>
        <row r="49">
          <cell r="A49" t="str">
            <v>Costos de distribución</v>
          </cell>
        </row>
        <row r="50">
          <cell r="A50" t="str">
            <v>Gasto de administración</v>
          </cell>
        </row>
        <row r="51">
          <cell r="A51" t="str">
            <v>Otros gastos, por función</v>
          </cell>
        </row>
        <row r="52">
          <cell r="A52" t="str">
            <v>Otras ganancias (pérdidas)</v>
          </cell>
        </row>
        <row r="53">
          <cell r="A53" t="str">
            <v>Ingresos financieros</v>
          </cell>
        </row>
        <row r="54">
          <cell r="A54" t="str">
            <v>Costos financieros</v>
          </cell>
        </row>
        <row r="55">
          <cell r="A55" t="str">
            <v>Participación en las ganancias (pérdidas) de asociadas y negocios conjuntos que se contabilicen utilizando el método de la participación</v>
          </cell>
        </row>
        <row r="56">
          <cell r="A56" t="str">
            <v>Diferencias de cambio</v>
          </cell>
        </row>
        <row r="57">
          <cell r="A57" t="str">
            <v>Resultados por unidades de reajuste</v>
          </cell>
        </row>
        <row r="58">
          <cell r="A58" t="str">
            <v>Ganancias (pérdidas) que surgen de la diferencia entre el valor libro anterior y el valor justo de activos financieros reclasificados medidos a valor razonable</v>
          </cell>
        </row>
        <row r="59">
          <cell r="A59" t="str">
            <v>Gasto por impuestos a las ganancias</v>
          </cell>
        </row>
        <row r="60">
          <cell r="A60" t="str">
            <v>Ganancia (pérdida) procedente de operaciones discontinuadas</v>
          </cell>
        </row>
      </sheetData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U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arámetros"/>
      <sheetName val="Modelos"/>
      <sheetName val="Relación"/>
      <sheetName val="Configuración"/>
      <sheetName val="ModelosContables"/>
    </sheetNames>
    <sheetDataSet>
      <sheetData sheetId="0"/>
      <sheetData sheetId="1">
        <row r="9">
          <cell r="B9" t="str">
            <v>01000000 - Resultados</v>
          </cell>
        </row>
        <row r="10">
          <cell r="B10" t="str">
            <v>01010000 - Resultado de la Explotación</v>
          </cell>
        </row>
        <row r="11">
          <cell r="B11" t="str">
            <v>01010100 - Margen de Explotación</v>
          </cell>
        </row>
        <row r="12">
          <cell r="B12" t="str">
            <v>01010101 - Ingreso de Explotación</v>
          </cell>
        </row>
        <row r="13">
          <cell r="B13" t="str">
            <v>01010102 - Costo de Explotación</v>
          </cell>
        </row>
        <row r="14">
          <cell r="B14" t="str">
            <v>01010200 - Costo Administración y Ventas</v>
          </cell>
        </row>
        <row r="15">
          <cell r="B15" t="str">
            <v>01020000 - Resultado Fuera de la Explotación</v>
          </cell>
        </row>
        <row r="16">
          <cell r="B16" t="str">
            <v>01020100 - Intereses Ganados</v>
          </cell>
        </row>
        <row r="17">
          <cell r="B17" t="str">
            <v>01020200 - Dividendos Empresas Relacionadas</v>
          </cell>
        </row>
        <row r="18">
          <cell r="B18" t="str">
            <v>01020300 - Dividendos Acciones</v>
          </cell>
        </row>
        <row r="19">
          <cell r="B19" t="str">
            <v>01020400 - Otros Ingresos no Operacionales</v>
          </cell>
        </row>
        <row r="20">
          <cell r="B20" t="str">
            <v>01020500 - Amortización Deuda Leasing</v>
          </cell>
        </row>
        <row r="21">
          <cell r="B21" t="str">
            <v>01020600 - Utilidad Devengada Empresas Relacionadas</v>
          </cell>
        </row>
        <row r="22">
          <cell r="B22" t="str">
            <v>01020700 - Gastos Financieros</v>
          </cell>
        </row>
        <row r="23">
          <cell r="B23" t="str">
            <v>01020800 - Otros Egresos Fuera de Explotacion</v>
          </cell>
        </row>
        <row r="24">
          <cell r="B24" t="str">
            <v>01020900 - Corrección Monetaria</v>
          </cell>
        </row>
        <row r="25">
          <cell r="B25" t="str">
            <v>01021000 - Corrección Monetaria Existencias</v>
          </cell>
        </row>
        <row r="26">
          <cell r="B26" t="str">
            <v>01021100 - Diferencia de Cambio</v>
          </cell>
        </row>
        <row r="27">
          <cell r="B27" t="str">
            <v>01030000 - Impuesto a la Renta</v>
          </cell>
        </row>
        <row r="28">
          <cell r="B28" t="str">
            <v>01040000 - Interes Minoritario</v>
          </cell>
        </row>
        <row r="29">
          <cell r="B29" t="str">
            <v>01050000 - Amortización</v>
          </cell>
        </row>
        <row r="30">
          <cell r="B30" t="str">
            <v>01060000 - Depreciación</v>
          </cell>
        </row>
      </sheetData>
      <sheetData sheetId="2"/>
      <sheetData sheetId="3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abita" refreshedDate="43878.609228009256" createdVersion="6" refreshedVersion="6" minRefreshableVersion="3" recordCount="53">
  <cacheSource type="worksheet">
    <worksheetSource ref="A1:K54" sheet="libro diario"/>
  </cacheSource>
  <cacheFields count="11">
    <cacheField name="Fecha" numFmtId="14">
      <sharedItems containsSemiMixedTypes="0" containsNonDate="0" containsDate="1" containsString="0" minDate="2018-06-29T00:00:00" maxDate="2019-10-12T00:00:00"/>
    </cacheField>
    <cacheField name="Glosa" numFmtId="0">
      <sharedItems/>
    </cacheField>
    <cacheField name="Cargo" numFmtId="0">
      <sharedItems containsString="0" containsBlank="1" containsNumber="1" containsInteger="1" minValue="270" maxValue="210273"/>
    </cacheField>
    <cacheField name="Abono" numFmtId="165">
      <sharedItems containsString="0" containsBlank="1" containsNumber="1" containsInteger="1" minValue="4000" maxValue="910769"/>
    </cacheField>
    <cacheField name="Saldo" numFmtId="165">
      <sharedItems containsSemiMixedTypes="0" containsString="0" containsNumber="1" containsInteger="1" minValue="-210273" maxValue="910769"/>
    </cacheField>
    <cacheField name="Tipo" numFmtId="0">
      <sharedItems containsBlank="1" count="11">
        <s v="Otros Ingresos"/>
        <m/>
        <s v="Gasto Notarial"/>
        <s v="Arriendo"/>
        <s v="Correos y Valijas"/>
        <s v="Articulo de escritorio"/>
        <s v="Fotocopias e impresiones"/>
        <s v="Ingresos Socios"/>
        <s v="Beneficios Socios"/>
        <s v="Gastos Viajes"/>
        <s v="Colaciones"/>
      </sharedItems>
    </cacheField>
    <cacheField name="Mes" numFmtId="0">
      <sharedItems containsSemiMixedTypes="0" containsString="0" containsNumber="1" containsInteger="1" minValue="6" maxValue="12" count="7">
        <n v="7"/>
        <n v="8"/>
        <n v="6"/>
        <n v="9"/>
        <n v="10"/>
        <n v="11"/>
        <n v="12"/>
      </sharedItems>
    </cacheField>
    <cacheField name="documento " numFmtId="0">
      <sharedItems containsBlank="1" count="8">
        <s v="Saldo Apertura"/>
        <m/>
        <s v="Boleta"/>
        <s v="Recibo"/>
        <s v="Cartola"/>
        <s v="Factura"/>
        <s v="Voucher"/>
        <s v="sin respaldo"/>
      </sharedItems>
    </cacheField>
    <cacheField name="n°" numFmtId="0">
      <sharedItems containsBlank="1" containsMixedTypes="1" containsNumber="1" containsInteger="1" minValue="107" maxValue="2012071672"/>
    </cacheField>
    <cacheField name="Glosa 2" numFmtId="0">
      <sharedItems containsBlank="1" count="22">
        <s v="Saldo a favor apertura"/>
        <s v="Diferencia por rendir"/>
        <s v="Legalizacion Fotocopia y autorizacion de firma"/>
        <s v="Uso de Sede"/>
        <s v="Transporte de carga enviada por marcelo castillo"/>
        <s v="Articulos de escritorio"/>
        <s v="Fotocopias documentos tribunal electoral coquimbo"/>
        <s v="Libro de registros socios"/>
        <s v="Envio certificado registro ind"/>
        <s v="Pago de Socio"/>
        <s v="100 ScoreCard"/>
        <s v="Envio ScoreCar Puerto varas"/>
        <s v="30 medallas oro "/>
        <s v="Reimpresion 100 ScoreCArd y Abono imagen corporativa"/>
        <s v="Envio valija alejandra valenzuela"/>
        <s v="Parches y bordados "/>
        <s v="Viaje Noviembre"/>
        <s v="Colaciones y otros viajes"/>
        <s v="Gastos librería curso monitores"/>
        <s v="Impresiones 15 diplomas curso"/>
        <s v="Colaciones y cafeteria curso monitores"/>
        <m u="1"/>
      </sharedItems>
    </cacheField>
    <cacheField name="tipo2" numFmtId="0">
      <sharedItems containsBlank="1" count="3">
        <s v="Resultado"/>
        <s v="Balanc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">
  <r>
    <d v="2018-07-19T00:00:00"/>
    <s v="Saldo Apertura"/>
    <m/>
    <n v="910769"/>
    <n v="910769"/>
    <x v="0"/>
    <x v="0"/>
    <x v="0"/>
    <m/>
    <x v="0"/>
    <x v="0"/>
  </r>
  <r>
    <d v="2018-08-04T00:00:00"/>
    <s v="Gastos notariales y varios"/>
    <n v="5330"/>
    <m/>
    <n v="-5330"/>
    <x v="1"/>
    <x v="1"/>
    <x v="1"/>
    <m/>
    <x v="1"/>
    <x v="1"/>
  </r>
  <r>
    <d v="2018-07-30T00:00:00"/>
    <s v="Gastos Varios"/>
    <n v="35000"/>
    <m/>
    <n v="-35000"/>
    <x v="2"/>
    <x v="0"/>
    <x v="2"/>
    <n v="10823"/>
    <x v="2"/>
    <x v="0"/>
  </r>
  <r>
    <d v="2018-06-29T00:00:00"/>
    <s v="Gastos Varios"/>
    <n v="20000"/>
    <m/>
    <n v="-20000"/>
    <x v="3"/>
    <x v="2"/>
    <x v="3"/>
    <n v="428"/>
    <x v="3"/>
    <x v="0"/>
  </r>
  <r>
    <d v="2018-07-09T00:00:00"/>
    <s v="Gastos Varios"/>
    <n v="4770"/>
    <m/>
    <n v="-4770"/>
    <x v="4"/>
    <x v="0"/>
    <x v="2"/>
    <n v="69577348"/>
    <x v="4"/>
    <x v="0"/>
  </r>
  <r>
    <d v="2018-07-26T00:00:00"/>
    <s v="Gastos Varios"/>
    <n v="1100"/>
    <m/>
    <n v="-1100"/>
    <x v="5"/>
    <x v="0"/>
    <x v="2"/>
    <n v="15386"/>
    <x v="5"/>
    <x v="0"/>
  </r>
  <r>
    <d v="2018-07-30T00:00:00"/>
    <s v="Gastos Varios"/>
    <n v="1400"/>
    <m/>
    <n v="-1400"/>
    <x v="5"/>
    <x v="0"/>
    <x v="2"/>
    <n v="24654"/>
    <x v="5"/>
    <x v="0"/>
  </r>
  <r>
    <d v="2018-07-26T00:00:00"/>
    <s v="Gastos Varios"/>
    <n v="270"/>
    <m/>
    <n v="-270"/>
    <x v="5"/>
    <x v="0"/>
    <x v="2"/>
    <n v="586389"/>
    <x v="5"/>
    <x v="0"/>
  </r>
  <r>
    <d v="2018-07-19T00:00:00"/>
    <s v="Gastos Varios"/>
    <n v="800"/>
    <m/>
    <n v="-800"/>
    <x v="6"/>
    <x v="0"/>
    <x v="2"/>
    <n v="52160"/>
    <x v="6"/>
    <x v="0"/>
  </r>
  <r>
    <d v="2018-07-09T00:00:00"/>
    <s v="Gastos Varios"/>
    <n v="1750"/>
    <m/>
    <n v="-1750"/>
    <x v="6"/>
    <x v="0"/>
    <x v="2"/>
    <n v="49643"/>
    <x v="6"/>
    <x v="0"/>
  </r>
  <r>
    <d v="2018-07-09T00:00:00"/>
    <s v="Gastos Varios"/>
    <n v="7290"/>
    <m/>
    <n v="-7290"/>
    <x v="5"/>
    <x v="0"/>
    <x v="2"/>
    <n v="2275308"/>
    <x v="7"/>
    <x v="0"/>
  </r>
  <r>
    <d v="2018-07-17T00:00:00"/>
    <s v="Gastos Varios"/>
    <n v="2290"/>
    <m/>
    <n v="-2290"/>
    <x v="4"/>
    <x v="0"/>
    <x v="2"/>
    <n v="69632272"/>
    <x v="8"/>
    <x v="0"/>
  </r>
  <r>
    <d v="2018-08-13T00:00:00"/>
    <s v="Ingreso socio"/>
    <m/>
    <n v="10000"/>
    <n v="10000"/>
    <x v="7"/>
    <x v="1"/>
    <x v="4"/>
    <m/>
    <x v="9"/>
    <x v="0"/>
  </r>
  <r>
    <d v="2018-08-29T00:00:00"/>
    <s v="Ingreso socios"/>
    <m/>
    <n v="130500"/>
    <n v="130500"/>
    <x v="7"/>
    <x v="1"/>
    <x v="4"/>
    <m/>
    <x v="9"/>
    <x v="0"/>
  </r>
  <r>
    <d v="2018-09-03T00:00:00"/>
    <s v="Ingreso socio"/>
    <m/>
    <n v="10000"/>
    <n v="10000"/>
    <x v="7"/>
    <x v="3"/>
    <x v="4"/>
    <m/>
    <x v="9"/>
    <x v="0"/>
  </r>
  <r>
    <d v="2018-09-14T00:00:00"/>
    <s v="Gastos Varios"/>
    <n v="8000"/>
    <m/>
    <n v="-8000"/>
    <x v="8"/>
    <x v="3"/>
    <x v="5"/>
    <s v="160-161"/>
    <x v="10"/>
    <x v="0"/>
  </r>
  <r>
    <d v="2018-09-12T00:00:00"/>
    <s v="Gastos Varios"/>
    <n v="7000"/>
    <m/>
    <n v="-7000"/>
    <x v="4"/>
    <x v="3"/>
    <x v="6"/>
    <n v="5581"/>
    <x v="11"/>
    <x v="0"/>
  </r>
  <r>
    <d v="2018-09-13T00:00:00"/>
    <s v="Gastos Varios"/>
    <n v="25000"/>
    <m/>
    <n v="-25000"/>
    <x v="8"/>
    <x v="3"/>
    <x v="5"/>
    <n v="160"/>
    <x v="10"/>
    <x v="0"/>
  </r>
  <r>
    <d v="2018-09-20T00:00:00"/>
    <s v="Ingreso socio"/>
    <m/>
    <n v="10000"/>
    <n v="10000"/>
    <x v="7"/>
    <x v="3"/>
    <x v="4"/>
    <m/>
    <x v="9"/>
    <x v="0"/>
  </r>
  <r>
    <d v="2018-09-25T00:00:00"/>
    <s v="Ingreso socio"/>
    <m/>
    <n v="10000"/>
    <n v="10000"/>
    <x v="7"/>
    <x v="3"/>
    <x v="4"/>
    <m/>
    <x v="9"/>
    <x v="0"/>
  </r>
  <r>
    <d v="2018-09-25T00:00:00"/>
    <s v="Giro $200.000 + $10.000"/>
    <n v="210273"/>
    <m/>
    <n v="-210273"/>
    <x v="8"/>
    <x v="3"/>
    <x v="5"/>
    <n v="692"/>
    <x v="12"/>
    <x v="0"/>
  </r>
  <r>
    <d v="2018-10-01T00:00:00"/>
    <s v="Ingreso socio"/>
    <m/>
    <n v="10000"/>
    <n v="10000"/>
    <x v="7"/>
    <x v="4"/>
    <x v="4"/>
    <m/>
    <x v="9"/>
    <x v="0"/>
  </r>
  <r>
    <d v="2018-10-08T00:00:00"/>
    <s v="Ingreso 6 socios"/>
    <m/>
    <n v="42000"/>
    <n v="42000"/>
    <x v="7"/>
    <x v="4"/>
    <x v="4"/>
    <m/>
    <x v="9"/>
    <x v="0"/>
  </r>
  <r>
    <d v="2018-10-09T00:00:00"/>
    <s v="Ingreso socio"/>
    <m/>
    <n v="15000"/>
    <n v="15000"/>
    <x v="7"/>
    <x v="4"/>
    <x v="4"/>
    <m/>
    <x v="9"/>
    <x v="0"/>
  </r>
  <r>
    <d v="2019-10-11T00:00:00"/>
    <s v="Giro  Cajero"/>
    <n v="110000"/>
    <m/>
    <n v="-110000"/>
    <x v="8"/>
    <x v="4"/>
    <x v="5"/>
    <n v="131"/>
    <x v="13"/>
    <x v="0"/>
  </r>
  <r>
    <d v="2018-10-11T00:00:00"/>
    <s v="?"/>
    <m/>
    <n v="10000"/>
    <n v="10000"/>
    <x v="7"/>
    <x v="4"/>
    <x v="4"/>
    <m/>
    <x v="9"/>
    <x v="0"/>
  </r>
  <r>
    <d v="2018-10-22T00:00:00"/>
    <s v="Ingreso socios, 2 cubs"/>
    <m/>
    <n v="4000"/>
    <n v="4000"/>
    <x v="7"/>
    <x v="4"/>
    <x v="4"/>
    <m/>
    <x v="9"/>
    <x v="0"/>
  </r>
  <r>
    <d v="2018-11-05T00:00:00"/>
    <s v="Ingreso socio"/>
    <m/>
    <n v="7500"/>
    <n v="7500"/>
    <x v="7"/>
    <x v="5"/>
    <x v="4"/>
    <m/>
    <x v="9"/>
    <x v="0"/>
  </r>
  <r>
    <d v="2018-11-05T00:00:00"/>
    <s v="?"/>
    <m/>
    <n v="40000"/>
    <n v="40000"/>
    <x v="7"/>
    <x v="5"/>
    <x v="4"/>
    <m/>
    <x v="9"/>
    <x v="0"/>
  </r>
  <r>
    <d v="2018-11-05T00:00:00"/>
    <s v="?"/>
    <m/>
    <n v="40000"/>
    <n v="40000"/>
    <x v="7"/>
    <x v="5"/>
    <x v="4"/>
    <m/>
    <x v="9"/>
    <x v="0"/>
  </r>
  <r>
    <d v="2018-11-08T00:00:00"/>
    <s v="?"/>
    <m/>
    <n v="40000"/>
    <n v="40000"/>
    <x v="7"/>
    <x v="5"/>
    <x v="4"/>
    <m/>
    <x v="9"/>
    <x v="0"/>
  </r>
  <r>
    <d v="2018-11-14T00:00:00"/>
    <s v="Inscripción curso de monitor"/>
    <m/>
    <n v="10000"/>
    <n v="10000"/>
    <x v="7"/>
    <x v="5"/>
    <x v="4"/>
    <m/>
    <x v="9"/>
    <x v="0"/>
  </r>
  <r>
    <d v="2018-11-15T00:00:00"/>
    <s v="Inscripción curso de monitor"/>
    <m/>
    <n v="25000"/>
    <n v="25000"/>
    <x v="7"/>
    <x v="5"/>
    <x v="4"/>
    <m/>
    <x v="9"/>
    <x v="0"/>
  </r>
  <r>
    <d v="2018-11-16T00:00:00"/>
    <s v="Inscripción curso de monitor"/>
    <m/>
    <n v="10000"/>
    <n v="10000"/>
    <x v="7"/>
    <x v="5"/>
    <x v="4"/>
    <m/>
    <x v="9"/>
    <x v="0"/>
  </r>
  <r>
    <d v="2018-11-16T00:00:00"/>
    <s v="Inscripción curso de monitor"/>
    <m/>
    <n v="10000"/>
    <n v="10000"/>
    <x v="7"/>
    <x v="5"/>
    <x v="4"/>
    <m/>
    <x v="9"/>
    <x v="0"/>
  </r>
  <r>
    <d v="2018-11-19T00:00:00"/>
    <s v="Inscripción curso de monitor"/>
    <m/>
    <n v="25000"/>
    <n v="25000"/>
    <x v="7"/>
    <x v="5"/>
    <x v="4"/>
    <m/>
    <x v="9"/>
    <x v="0"/>
  </r>
  <r>
    <d v="2018-11-19T00:00:00"/>
    <s v="Inscripción curso de monitor"/>
    <m/>
    <n v="10000"/>
    <n v="10000"/>
    <x v="7"/>
    <x v="5"/>
    <x v="4"/>
    <m/>
    <x v="9"/>
    <x v="0"/>
  </r>
  <r>
    <d v="2018-11-19T00:00:00"/>
    <s v="Inscripción curso de monitor"/>
    <m/>
    <n v="10000"/>
    <n v="10000"/>
    <x v="7"/>
    <x v="5"/>
    <x v="4"/>
    <m/>
    <x v="9"/>
    <x v="0"/>
  </r>
  <r>
    <d v="2018-11-23T00:00:00"/>
    <s v="Inscripción curso de monitor"/>
    <m/>
    <n v="10000"/>
    <n v="10000"/>
    <x v="7"/>
    <x v="5"/>
    <x v="4"/>
    <m/>
    <x v="9"/>
    <x v="0"/>
  </r>
  <r>
    <d v="2018-11-22T00:00:00"/>
    <s v="Inscripción curso de monitor"/>
    <m/>
    <n v="25000"/>
    <n v="25000"/>
    <x v="7"/>
    <x v="5"/>
    <x v="4"/>
    <m/>
    <x v="9"/>
    <x v="0"/>
  </r>
  <r>
    <d v="2018-11-26T00:00:00"/>
    <s v="Inscripción curso de monitor"/>
    <m/>
    <n v="25000"/>
    <n v="25000"/>
    <x v="7"/>
    <x v="5"/>
    <x v="4"/>
    <m/>
    <x v="9"/>
    <x v="0"/>
  </r>
  <r>
    <d v="2018-11-26T00:00:00"/>
    <s v="Inscripción curso de monitor"/>
    <m/>
    <n v="25000"/>
    <n v="25000"/>
    <x v="7"/>
    <x v="5"/>
    <x v="4"/>
    <m/>
    <x v="9"/>
    <x v="0"/>
  </r>
  <r>
    <d v="2018-11-26T00:00:00"/>
    <s v="Giro $30.000+$200.000+$60000"/>
    <n v="2663"/>
    <m/>
    <n v="-2663"/>
    <x v="1"/>
    <x v="5"/>
    <x v="1"/>
    <m/>
    <x v="1"/>
    <x v="1"/>
  </r>
  <r>
    <d v="2018-12-13T00:00:00"/>
    <s v="Gastos Varios"/>
    <n v="3570"/>
    <m/>
    <n v="-3570"/>
    <x v="4"/>
    <x v="6"/>
    <x v="2"/>
    <n v="9760801"/>
    <x v="14"/>
    <x v="0"/>
  </r>
  <r>
    <d v="2018-11-27T00:00:00"/>
    <s v="Gastos Varios"/>
    <n v="52360"/>
    <m/>
    <n v="-52360"/>
    <x v="8"/>
    <x v="5"/>
    <x v="5"/>
    <n v="189"/>
    <x v="15"/>
    <x v="0"/>
  </r>
  <r>
    <d v="2018-11-27T00:00:00"/>
    <s v="Gastos Varios"/>
    <n v="78947"/>
    <m/>
    <n v="-78947"/>
    <x v="9"/>
    <x v="5"/>
    <x v="6"/>
    <n v="2012071672"/>
    <x v="16"/>
    <x v="0"/>
  </r>
  <r>
    <d v="2018-11-27T00:00:00"/>
    <s v="Gastos Varios"/>
    <n v="25000"/>
    <m/>
    <n v="-25000"/>
    <x v="9"/>
    <x v="5"/>
    <x v="5"/>
    <n v="161"/>
    <x v="17"/>
    <x v="0"/>
  </r>
  <r>
    <d v="2018-11-28T00:00:00"/>
    <s v="Gastos Varios"/>
    <n v="15760"/>
    <m/>
    <n v="-15760"/>
    <x v="5"/>
    <x v="5"/>
    <x v="7"/>
    <s v="N/A"/>
    <x v="18"/>
    <x v="0"/>
  </r>
  <r>
    <d v="2018-11-23T00:00:00"/>
    <s v="Gastos Varios"/>
    <n v="35700"/>
    <m/>
    <n v="-35700"/>
    <x v="8"/>
    <x v="5"/>
    <x v="5"/>
    <n v="107"/>
    <x v="19"/>
    <x v="0"/>
  </r>
  <r>
    <d v="2018-11-23T00:00:00"/>
    <s v="Gastos Varios"/>
    <n v="76000"/>
    <m/>
    <n v="-76000"/>
    <x v="10"/>
    <x v="5"/>
    <x v="2"/>
    <n v="1343420546"/>
    <x v="20"/>
    <x v="0"/>
  </r>
  <r>
    <d v="2018-12-05T00:00:00"/>
    <s v="Ingreso socio"/>
    <m/>
    <n v="7500"/>
    <n v="7500"/>
    <x v="7"/>
    <x v="6"/>
    <x v="4"/>
    <m/>
    <x v="9"/>
    <x v="0"/>
  </r>
  <r>
    <d v="2018-12-07T00:00:00"/>
    <s v="Ingreso socio"/>
    <m/>
    <n v="20000"/>
    <n v="20000"/>
    <x v="7"/>
    <x v="6"/>
    <x v="4"/>
    <m/>
    <x v="9"/>
    <x v="0"/>
  </r>
  <r>
    <d v="2018-12-10T00:00:00"/>
    <s v="?"/>
    <m/>
    <n v="10000"/>
    <n v="10000"/>
    <x v="7"/>
    <x v="6"/>
    <x v="4"/>
    <m/>
    <x v="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8:I80" firstHeaderRow="1" firstDataRow="2" firstDataCol="1" rowPageCount="1" colPageCount="1"/>
  <pivotFields count="11">
    <pivotField numFmtId="14" showAll="0"/>
    <pivotField showAll="0"/>
    <pivotField showAll="0"/>
    <pivotField showAll="0"/>
    <pivotField dataField="1" numFmtId="165" showAll="0"/>
    <pivotField axis="axisRow" showAll="0">
      <items count="12">
        <item x="3"/>
        <item x="5"/>
        <item x="8"/>
        <item x="10"/>
        <item x="4"/>
        <item x="6"/>
        <item x="2"/>
        <item x="9"/>
        <item x="7"/>
        <item x="0"/>
        <item x="1"/>
        <item t="default"/>
      </items>
    </pivotField>
    <pivotField axis="axisCol" showAll="0">
      <items count="8">
        <item x="2"/>
        <item x="0"/>
        <item x="1"/>
        <item x="3"/>
        <item x="4"/>
        <item x="5"/>
        <item x="6"/>
        <item t="default"/>
      </items>
    </pivotField>
    <pivotField multipleItemSelectionAllowed="1" showAll="0"/>
    <pivotField showAll="0"/>
    <pivotField axis="axisRow" showAll="0">
      <items count="23">
        <item x="10"/>
        <item x="12"/>
        <item x="5"/>
        <item x="20"/>
        <item x="17"/>
        <item x="1"/>
        <item x="8"/>
        <item x="11"/>
        <item x="14"/>
        <item x="6"/>
        <item x="18"/>
        <item x="19"/>
        <item x="2"/>
        <item x="7"/>
        <item x="15"/>
        <item x="13"/>
        <item x="4"/>
        <item x="3"/>
        <item x="16"/>
        <item m="1" x="21"/>
        <item x="0"/>
        <item x="9"/>
        <item t="default"/>
      </items>
    </pivotField>
    <pivotField axis="axisPage" showAll="0">
      <items count="4">
        <item x="1"/>
        <item x="0"/>
        <item m="1" x="2"/>
        <item t="default"/>
      </items>
    </pivotField>
  </pivotFields>
  <rowFields count="2">
    <field x="5"/>
    <field x="9"/>
  </rowFields>
  <rowItems count="31">
    <i>
      <x/>
    </i>
    <i r="1">
      <x v="17"/>
    </i>
    <i>
      <x v="1"/>
    </i>
    <i r="1">
      <x v="2"/>
    </i>
    <i r="1">
      <x v="10"/>
    </i>
    <i r="1">
      <x v="13"/>
    </i>
    <i>
      <x v="2"/>
    </i>
    <i r="1">
      <x/>
    </i>
    <i r="1">
      <x v="1"/>
    </i>
    <i r="1">
      <x v="11"/>
    </i>
    <i r="1">
      <x v="14"/>
    </i>
    <i r="1">
      <x v="15"/>
    </i>
    <i>
      <x v="3"/>
    </i>
    <i r="1">
      <x v="3"/>
    </i>
    <i>
      <x v="4"/>
    </i>
    <i r="1">
      <x v="6"/>
    </i>
    <i r="1">
      <x v="7"/>
    </i>
    <i r="1">
      <x v="8"/>
    </i>
    <i r="1">
      <x v="16"/>
    </i>
    <i>
      <x v="5"/>
    </i>
    <i r="1">
      <x v="9"/>
    </i>
    <i>
      <x v="6"/>
    </i>
    <i r="1">
      <x v="12"/>
    </i>
    <i>
      <x v="7"/>
    </i>
    <i r="1">
      <x v="4"/>
    </i>
    <i r="1">
      <x v="18"/>
    </i>
    <i>
      <x v="8"/>
    </i>
    <i r="1">
      <x v="21"/>
    </i>
    <i>
      <x v="9"/>
    </i>
    <i r="1">
      <x v="20"/>
    </i>
    <i t="grand">
      <x/>
    </i>
  </rowItems>
  <colFields count="1">
    <field x="6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10" item="1" hier="-1"/>
  </pageFields>
  <dataFields count="1">
    <dataField name="Suma de Saldo" fld="4" baseField="0" baseItem="0" numFmtId="165"/>
  </dataFields>
  <formats count="2"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Año 2018" colHeaderCaption="Mes">
  <location ref="A3:I32" firstHeaderRow="1" firstDataRow="2" firstDataCol="1" rowPageCount="1" colPageCount="1"/>
  <pivotFields count="11">
    <pivotField numFmtId="14" showAll="0"/>
    <pivotField showAll="0"/>
    <pivotField showAll="0"/>
    <pivotField showAll="0"/>
    <pivotField dataField="1" numFmtId="165" showAll="0"/>
    <pivotField showAll="0"/>
    <pivotField axis="axisCol" showAll="0">
      <items count="8">
        <item x="2"/>
        <item x="0"/>
        <item x="1"/>
        <item x="3"/>
        <item x="4"/>
        <item x="5"/>
        <item x="6"/>
        <item t="default"/>
      </items>
    </pivotField>
    <pivotField axis="axisRow" multipleItemSelectionAllowed="1" showAll="0">
      <items count="9">
        <item x="2"/>
        <item x="4"/>
        <item x="5"/>
        <item x="3"/>
        <item x="0"/>
        <item x="7"/>
        <item x="6"/>
        <item x="1"/>
        <item t="default"/>
      </items>
    </pivotField>
    <pivotField showAll="0"/>
    <pivotField axis="axisRow" showAll="0">
      <items count="23">
        <item x="10"/>
        <item x="12"/>
        <item x="5"/>
        <item x="20"/>
        <item x="17"/>
        <item x="1"/>
        <item x="8"/>
        <item x="11"/>
        <item x="14"/>
        <item x="6"/>
        <item x="18"/>
        <item x="19"/>
        <item x="2"/>
        <item x="7"/>
        <item x="9"/>
        <item x="15"/>
        <item x="13"/>
        <item x="0"/>
        <item x="4"/>
        <item x="3"/>
        <item x="16"/>
        <item m="1" x="21"/>
        <item t="default"/>
      </items>
    </pivotField>
    <pivotField axis="axisPage" showAll="0">
      <items count="4">
        <item x="1"/>
        <item x="0"/>
        <item m="1" x="2"/>
        <item t="default"/>
      </items>
    </pivotField>
  </pivotFields>
  <rowFields count="2">
    <field x="7"/>
    <field x="9"/>
  </rowFields>
  <rowItems count="28">
    <i>
      <x/>
    </i>
    <i r="1">
      <x v="2"/>
    </i>
    <i r="1">
      <x v="3"/>
    </i>
    <i r="1">
      <x v="6"/>
    </i>
    <i r="1">
      <x v="8"/>
    </i>
    <i r="1">
      <x v="9"/>
    </i>
    <i r="1">
      <x v="12"/>
    </i>
    <i r="1">
      <x v="13"/>
    </i>
    <i r="1">
      <x v="18"/>
    </i>
    <i>
      <x v="1"/>
    </i>
    <i r="1">
      <x v="14"/>
    </i>
    <i>
      <x v="2"/>
    </i>
    <i r="1">
      <x/>
    </i>
    <i r="1">
      <x v="1"/>
    </i>
    <i r="1">
      <x v="4"/>
    </i>
    <i r="1">
      <x v="11"/>
    </i>
    <i r="1">
      <x v="15"/>
    </i>
    <i r="1">
      <x v="16"/>
    </i>
    <i>
      <x v="3"/>
    </i>
    <i r="1">
      <x v="19"/>
    </i>
    <i>
      <x v="4"/>
    </i>
    <i r="1">
      <x v="17"/>
    </i>
    <i>
      <x v="5"/>
    </i>
    <i r="1">
      <x v="10"/>
    </i>
    <i>
      <x v="6"/>
    </i>
    <i r="1">
      <x v="7"/>
    </i>
    <i r="1">
      <x v="20"/>
    </i>
    <i t="grand">
      <x/>
    </i>
  </rowItems>
  <colFields count="1">
    <field x="6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10" item="1" hier="-1"/>
  </pageFields>
  <dataFields count="1">
    <dataField name="Respaldos asociados" fld="4" baseField="0" baseItem="0" numFmtId="165"/>
  </dataFields>
  <formats count="2">
    <format dxfId="3">
      <pivotArea outline="0" collapsedLevelsAreSubtotals="1" fieldPosition="0"/>
    </format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showGridLines="0" zoomScale="70" zoomScaleNormal="70" zoomScalePageLayoutView="70" workbookViewId="0">
      <selection activeCell="B6" sqref="B6"/>
    </sheetView>
  </sheetViews>
  <sheetFormatPr baseColWidth="10" defaultColWidth="11.5" defaultRowHeight="13" x14ac:dyDescent="0"/>
  <cols>
    <col min="1" max="1" width="30.1640625" style="47" bestFit="1" customWidth="1"/>
    <col min="2" max="2" width="27.1640625" style="47" bestFit="1" customWidth="1"/>
    <col min="3" max="16384" width="11.5" style="47"/>
  </cols>
  <sheetData>
    <row r="1" spans="1:2">
      <c r="A1" s="47" t="s">
        <v>34</v>
      </c>
    </row>
    <row r="2" spans="1:2">
      <c r="A2" s="47" t="s">
        <v>35</v>
      </c>
    </row>
    <row r="5" spans="1:2">
      <c r="A5" s="47" t="s">
        <v>24</v>
      </c>
      <c r="B5" s="48">
        <v>43465</v>
      </c>
    </row>
    <row r="6" spans="1:2">
      <c r="A6" s="47" t="s">
        <v>25</v>
      </c>
      <c r="B6" s="95" t="str">
        <f>UPPER("AL "&amp;TEXT(B5,"DD")&amp;" DE "&amp;TEXT(B5,"MMMM")&amp;" DE "&amp;TEXT(B5,"yyyy"))</f>
        <v>AL 31 DE DICIEMBRE DE 2018</v>
      </c>
    </row>
    <row r="12" spans="1:2">
      <c r="B12" s="97"/>
    </row>
    <row r="13" spans="1:2">
      <c r="B13" s="49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  <pageSetUpPr fitToPage="1"/>
  </sheetPr>
  <dimension ref="A1:N77"/>
  <sheetViews>
    <sheetView showGridLines="0" view="pageBreakPreview" zoomScale="85" zoomScaleSheetLayoutView="85" workbookViewId="0">
      <pane xSplit="2" ySplit="8" topLeftCell="C14" activePane="bottomRight" state="frozen"/>
      <selection sqref="A1:XFD1048576"/>
      <selection pane="topRight" sqref="A1:XFD1048576"/>
      <selection pane="bottomLeft" sqref="A1:XFD1048576"/>
      <selection pane="bottomRight" activeCell="B51" sqref="B51"/>
    </sheetView>
  </sheetViews>
  <sheetFormatPr baseColWidth="10" defaultColWidth="11.5" defaultRowHeight="12" x14ac:dyDescent="0"/>
  <cols>
    <col min="1" max="1" width="26.6640625" style="50" bestFit="1" customWidth="1"/>
    <col min="2" max="2" width="11.5" style="50" bestFit="1" customWidth="1"/>
    <col min="3" max="3" width="13.5" style="50" bestFit="1" customWidth="1"/>
    <col min="4" max="4" width="12.6640625" style="50" customWidth="1"/>
    <col min="5" max="5" width="7.6640625" style="50" bestFit="1" customWidth="1"/>
    <col min="6" max="6" width="3.33203125" style="50" customWidth="1"/>
    <col min="7" max="7" width="12.1640625" style="50" bestFit="1" customWidth="1"/>
    <col min="8" max="8" width="11.5" style="50" bestFit="1" customWidth="1"/>
    <col min="9" max="9" width="30.6640625" style="50" customWidth="1"/>
    <col min="10" max="10" width="12.6640625" style="50" customWidth="1"/>
    <col min="11" max="11" width="7.6640625" style="50" bestFit="1" customWidth="1"/>
    <col min="12" max="12" width="3" style="50" customWidth="1"/>
    <col min="13" max="13" width="4.1640625" style="50" customWidth="1"/>
    <col min="14" max="16384" width="11.5" style="50"/>
  </cols>
  <sheetData>
    <row r="1" spans="1:12">
      <c r="A1" s="224" t="str">
        <f>+'Datos Periodo'!A1</f>
        <v>Asociacion Chilena de Arqueros</v>
      </c>
      <c r="B1" s="225"/>
      <c r="C1" s="230" t="s">
        <v>144</v>
      </c>
      <c r="D1" s="231"/>
      <c r="E1" s="231"/>
      <c r="F1" s="231"/>
      <c r="G1" s="231"/>
      <c r="H1" s="231"/>
      <c r="I1" s="231"/>
      <c r="J1" s="231"/>
      <c r="K1" s="231"/>
      <c r="L1" s="232"/>
    </row>
    <row r="2" spans="1:12">
      <c r="A2" s="226"/>
      <c r="B2" s="227"/>
      <c r="C2" s="233"/>
      <c r="D2" s="233"/>
      <c r="E2" s="233"/>
      <c r="F2" s="233"/>
      <c r="G2" s="233"/>
      <c r="H2" s="233"/>
      <c r="I2" s="233"/>
      <c r="J2" s="233"/>
      <c r="K2" s="233"/>
      <c r="L2" s="234"/>
    </row>
    <row r="3" spans="1:12">
      <c r="A3" s="226"/>
      <c r="B3" s="227"/>
      <c r="C3" s="233"/>
      <c r="D3" s="233"/>
      <c r="E3" s="233"/>
      <c r="F3" s="233"/>
      <c r="G3" s="233"/>
      <c r="H3" s="233"/>
      <c r="I3" s="233"/>
      <c r="J3" s="233"/>
      <c r="K3" s="233"/>
      <c r="L3" s="234"/>
    </row>
    <row r="4" spans="1:12">
      <c r="A4" s="226"/>
      <c r="B4" s="227"/>
      <c r="C4" s="233"/>
      <c r="D4" s="233"/>
      <c r="E4" s="233"/>
      <c r="F4" s="233"/>
      <c r="G4" s="233"/>
      <c r="H4" s="233"/>
      <c r="I4" s="233"/>
      <c r="J4" s="233"/>
      <c r="K4" s="233"/>
      <c r="L4" s="234"/>
    </row>
    <row r="5" spans="1:12" ht="19">
      <c r="A5" s="226"/>
      <c r="B5" s="227"/>
      <c r="C5" s="235" t="str">
        <f>+'Datos Periodo'!B6</f>
        <v>AL 31 DE DICIEMBRE DE 2018</v>
      </c>
      <c r="D5" s="236"/>
      <c r="E5" s="236"/>
      <c r="F5" s="236"/>
      <c r="G5" s="236"/>
      <c r="H5" s="236"/>
      <c r="I5" s="236"/>
      <c r="J5" s="236"/>
      <c r="K5" s="236"/>
      <c r="L5" s="237"/>
    </row>
    <row r="6" spans="1:12" ht="20" thickBot="1">
      <c r="A6" s="228"/>
      <c r="B6" s="229"/>
      <c r="C6" s="238"/>
      <c r="D6" s="238"/>
      <c r="E6" s="238"/>
      <c r="F6" s="238"/>
      <c r="G6" s="238"/>
      <c r="H6" s="238"/>
      <c r="I6" s="238"/>
      <c r="J6" s="238"/>
      <c r="K6" s="238"/>
      <c r="L6" s="239"/>
    </row>
    <row r="7" spans="1:12" s="54" customFormat="1" ht="11" thickBot="1">
      <c r="A7" s="51"/>
      <c r="B7" s="52"/>
      <c r="C7" s="53"/>
      <c r="D7" s="53"/>
      <c r="E7" s="53"/>
      <c r="F7" s="53"/>
      <c r="G7" s="53"/>
      <c r="H7" s="53"/>
      <c r="I7" s="53"/>
      <c r="J7" s="53"/>
      <c r="K7" s="53"/>
      <c r="L7" s="52"/>
    </row>
    <row r="8" spans="1:12" s="54" customFormat="1" ht="11" thickBot="1">
      <c r="A8" s="240" t="s">
        <v>19</v>
      </c>
      <c r="B8" s="241"/>
      <c r="C8" s="209"/>
      <c r="D8" s="55" t="s">
        <v>13</v>
      </c>
      <c r="E8" s="56" t="s">
        <v>29</v>
      </c>
      <c r="F8" s="56" t="s">
        <v>21</v>
      </c>
      <c r="G8" s="240" t="s">
        <v>19</v>
      </c>
      <c r="H8" s="242"/>
      <c r="I8" s="55"/>
      <c r="J8" s="55" t="s">
        <v>13</v>
      </c>
      <c r="K8" s="56" t="s">
        <v>29</v>
      </c>
      <c r="L8" s="56" t="s">
        <v>21</v>
      </c>
    </row>
    <row r="9" spans="1:12" s="54" customFormat="1" ht="10">
      <c r="A9" s="57" t="s">
        <v>16</v>
      </c>
      <c r="B9" s="58">
        <f>SUM(D10)</f>
        <v>782269</v>
      </c>
      <c r="C9" s="59"/>
      <c r="D9" s="60"/>
      <c r="E9" s="61"/>
      <c r="F9" s="60"/>
      <c r="G9" s="62"/>
      <c r="H9" s="63"/>
      <c r="I9" s="60"/>
      <c r="J9" s="64"/>
      <c r="K9" s="65"/>
      <c r="L9" s="66"/>
    </row>
    <row r="10" spans="1:12" s="54" customFormat="1" ht="10">
      <c r="A10" s="67"/>
      <c r="B10" s="68"/>
      <c r="C10" s="69" t="s">
        <v>41</v>
      </c>
      <c r="D10" s="70">
        <f>+'Tapa Banco'!C24</f>
        <v>782269</v>
      </c>
      <c r="E10" s="71"/>
      <c r="F10" s="72"/>
      <c r="G10" s="73"/>
      <c r="H10" s="74"/>
      <c r="I10" s="79"/>
      <c r="J10" s="70"/>
      <c r="K10" s="75"/>
      <c r="L10" s="72" t="str">
        <f>+IF(J10="","",IF(J10=VLOOKUP(#REF!,#REF!,4,FALSE),2,0))</f>
        <v/>
      </c>
    </row>
    <row r="11" spans="1:12" s="54" customFormat="1" ht="10">
      <c r="A11" s="67"/>
      <c r="B11" s="68"/>
      <c r="C11" s="69"/>
      <c r="D11" s="70"/>
      <c r="E11" s="76"/>
      <c r="F11" s="72" t="str">
        <f>+IF(D11="","",IF(D11=VLOOKUP(#REF!,#REF!,4,FALSE),2,0))</f>
        <v/>
      </c>
      <c r="G11" s="73"/>
      <c r="H11" s="77"/>
      <c r="I11" s="79"/>
      <c r="J11" s="79"/>
      <c r="K11" s="79"/>
      <c r="L11" s="72" t="str">
        <f>+IF(J11="","",IF(J11=VLOOKUP(#REF!,#REF!,4,FALSE),2,0))</f>
        <v/>
      </c>
    </row>
    <row r="12" spans="1:12" s="54" customFormat="1" ht="10">
      <c r="A12" s="67"/>
      <c r="B12" s="68"/>
      <c r="C12" s="69"/>
      <c r="D12" s="70"/>
      <c r="E12" s="76"/>
      <c r="F12" s="72" t="str">
        <f>+IF(D12="","",IF(D12=VLOOKUP(#REF!,#REF!,4,FALSE),2,0))</f>
        <v/>
      </c>
      <c r="G12" s="73" t="s">
        <v>18</v>
      </c>
      <c r="H12" s="211">
        <f>SUM(J13:J18)</f>
        <v>789989</v>
      </c>
      <c r="I12" s="79"/>
      <c r="J12" s="79"/>
      <c r="K12" s="79"/>
      <c r="L12" s="72" t="e">
        <f>+IF(#REF!="","",IF(#REF!=VLOOKUP(#REF!,#REF!,4,FALSE),2,0))</f>
        <v>#REF!</v>
      </c>
    </row>
    <row r="13" spans="1:12" s="54" customFormat="1" ht="10">
      <c r="A13" s="67"/>
      <c r="B13" s="80"/>
      <c r="C13" s="69"/>
      <c r="D13" s="70"/>
      <c r="E13" s="81"/>
      <c r="F13" s="72" t="str">
        <f>+IF(D13="","",IF(D13=VLOOKUP(#REF!,#REF!,4,FALSE),2,0))</f>
        <v/>
      </c>
      <c r="G13" s="73"/>
      <c r="H13" s="69"/>
      <c r="I13" s="79" t="s">
        <v>26</v>
      </c>
      <c r="J13" s="70"/>
      <c r="K13" s="83"/>
      <c r="L13" s="72" t="e">
        <f>+IF(#REF!="","",IF(#REF!=VLOOKUP(#REF!,#REF!,4,FALSE),2,0))</f>
        <v>#REF!</v>
      </c>
    </row>
    <row r="14" spans="1:12" s="54" customFormat="1" ht="10">
      <c r="A14" s="67"/>
      <c r="B14" s="68"/>
      <c r="C14" s="69"/>
      <c r="D14" s="70"/>
      <c r="E14" s="71"/>
      <c r="F14" s="72" t="str">
        <f>+IF(D14="","",IF(D14=VLOOKUP(#REF!,#REF!,4,FALSE),2,0))</f>
        <v/>
      </c>
      <c r="G14" s="73"/>
      <c r="H14" s="69"/>
      <c r="I14" s="79" t="s">
        <v>23</v>
      </c>
      <c r="J14" s="70"/>
      <c r="K14" s="75"/>
      <c r="L14" s="72" t="e">
        <f>+IF(#REF!="","",IF(#REF!=VLOOKUP(#REF!,#REF!,4,FALSE),2,0))</f>
        <v>#REF!</v>
      </c>
    </row>
    <row r="15" spans="1:12" s="54" customFormat="1" ht="10">
      <c r="A15" s="67"/>
      <c r="B15" s="68"/>
      <c r="C15" s="69"/>
      <c r="D15" s="70"/>
      <c r="E15" s="76"/>
      <c r="F15" s="72" t="str">
        <f>+IF(D15="","",IF(D15=VLOOKUP(#REF!,#REF!,4,FALSE),2,0))</f>
        <v/>
      </c>
      <c r="G15" s="73"/>
      <c r="H15" s="69"/>
      <c r="I15" s="79" t="s">
        <v>30</v>
      </c>
      <c r="J15" s="70"/>
      <c r="K15" s="75"/>
      <c r="L15" s="72" t="e">
        <f>+IF(#REF!="","",IF(#REF!=VLOOKUP(#REF!,#REF!,4,FALSE),2,0))</f>
        <v>#REF!</v>
      </c>
    </row>
    <row r="16" spans="1:12" s="54" customFormat="1" ht="10">
      <c r="A16" s="67" t="s">
        <v>17</v>
      </c>
      <c r="B16" s="80">
        <f>SUM(D17:D18)</f>
        <v>7720</v>
      </c>
      <c r="C16" s="69"/>
      <c r="D16" s="70"/>
      <c r="E16" s="71"/>
      <c r="F16" s="72" t="str">
        <f>+IF(D16="","",IF(D16=VLOOKUP(#REF!,#REF!,4,FALSE),2,0))</f>
        <v/>
      </c>
      <c r="G16" s="78"/>
      <c r="H16" s="69"/>
      <c r="I16" s="79" t="s">
        <v>27</v>
      </c>
      <c r="J16" s="85"/>
      <c r="K16" s="79"/>
      <c r="L16" s="72" t="e">
        <f>+IF(#REF!="","",IF(#REF!=VLOOKUP(#REF!,#REF!,4,FALSE),2,0))</f>
        <v>#REF!</v>
      </c>
    </row>
    <row r="17" spans="1:14" s="54" customFormat="1">
      <c r="A17" s="67"/>
      <c r="B17" s="68"/>
      <c r="C17" s="69"/>
      <c r="D17" s="70"/>
      <c r="E17" s="71"/>
      <c r="F17" s="72" t="str">
        <f>+IF(D17="","",IF(D17=VLOOKUP(#REF!,#REF!,4,FALSE),2,0))</f>
        <v/>
      </c>
      <c r="G17" s="73"/>
      <c r="H17" s="69"/>
      <c r="I17" s="79" t="s">
        <v>22</v>
      </c>
      <c r="J17" s="85">
        <f>+'2018.ERM $_Item'!T41</f>
        <v>789989</v>
      </c>
      <c r="K17" s="212" t="s">
        <v>145</v>
      </c>
      <c r="L17" s="72" t="e">
        <f>+IF(#REF!="","",IF(#REF!=VLOOKUP(#REF!,#REF!,4,FALSE),2,0))</f>
        <v>#REF!</v>
      </c>
    </row>
    <row r="18" spans="1:14" s="54" customFormat="1">
      <c r="A18" s="67"/>
      <c r="B18" s="68"/>
      <c r="C18" s="69" t="s">
        <v>15</v>
      </c>
      <c r="D18" s="70">
        <f>+'Fondo x Rendir'!D12</f>
        <v>7720</v>
      </c>
      <c r="E18" s="210" t="s">
        <v>145</v>
      </c>
      <c r="F18" s="72" t="e">
        <f>+IF(D18="","",IF(D18=VLOOKUP(#REF!,#REF!,4,FALSE),2,0))</f>
        <v>#REF!</v>
      </c>
      <c r="G18" s="73"/>
      <c r="H18" s="69"/>
      <c r="I18" s="79"/>
      <c r="J18" s="79"/>
      <c r="K18" s="82"/>
      <c r="L18" s="72" t="e">
        <f>+IF(#REF!="","",IF(#REF!=VLOOKUP(#REF!,#REF!,4,FALSE),2,0))</f>
        <v>#REF!</v>
      </c>
    </row>
    <row r="19" spans="1:14" s="54" customFormat="1" ht="10">
      <c r="A19" s="67"/>
      <c r="B19" s="68"/>
      <c r="C19" s="69"/>
      <c r="D19" s="70"/>
      <c r="E19" s="76"/>
      <c r="F19" s="72" t="str">
        <f>+IF(D19="","",IF(D19=VLOOKUP(#REF!,#REF!,4,FALSE),2,0))</f>
        <v/>
      </c>
      <c r="G19" s="73"/>
      <c r="H19" s="69"/>
      <c r="I19" s="79"/>
      <c r="J19" s="70"/>
      <c r="K19" s="82"/>
      <c r="L19" s="72" t="e">
        <f>+IF(#REF!="","",IF(#REF!=VLOOKUP(#REF!,#REF!,4,FALSE),2,0))</f>
        <v>#REF!</v>
      </c>
      <c r="M19" s="84"/>
      <c r="N19" s="84"/>
    </row>
    <row r="20" spans="1:14" s="54" customFormat="1" ht="11" thickBot="1">
      <c r="A20" s="86"/>
      <c r="B20" s="87"/>
      <c r="C20" s="88"/>
      <c r="D20" s="89"/>
      <c r="E20" s="90"/>
      <c r="F20" s="87" t="str">
        <f>+IF(D20="","",IF(D20=VLOOKUP(#REF!,#REF!,4,FALSE),2,0))</f>
        <v/>
      </c>
      <c r="G20" s="91"/>
      <c r="H20" s="88"/>
      <c r="I20" s="92"/>
      <c r="J20" s="92"/>
      <c r="K20" s="92"/>
      <c r="L20" s="87" t="str">
        <f>+IF(J20="","",IF(J20=VLOOKUP(#REF!,#REF!,4,FALSE),2,0))</f>
        <v/>
      </c>
    </row>
    <row r="21" spans="1:14" s="54" customFormat="1" ht="10"/>
    <row r="22" spans="1:14" s="54" customFormat="1" ht="10">
      <c r="D22" s="84"/>
    </row>
    <row r="23" spans="1:14" s="54" customFormat="1" ht="10">
      <c r="B23" s="93">
        <f>SUM(B9:B20)</f>
        <v>789989</v>
      </c>
      <c r="D23" s="94">
        <f>SUM(D9:D20)</f>
        <v>789989</v>
      </c>
      <c r="H23" s="93">
        <f>SUM(H9:H20)</f>
        <v>789989</v>
      </c>
      <c r="J23" s="93">
        <f>SUM(J9:J20)</f>
        <v>789989</v>
      </c>
    </row>
    <row r="24" spans="1:14" s="54" customFormat="1" ht="10"/>
    <row r="25" spans="1:14" s="54" customFormat="1" ht="10">
      <c r="D25" s="84">
        <f>+B23-D23</f>
        <v>0</v>
      </c>
      <c r="F25" s="84"/>
      <c r="G25" s="84"/>
      <c r="J25" s="84">
        <f>+H23-J23</f>
        <v>0</v>
      </c>
    </row>
    <row r="26" spans="1:14" s="54" customFormat="1" ht="10">
      <c r="J26" s="84">
        <f>+B23-H23</f>
        <v>0</v>
      </c>
    </row>
    <row r="27" spans="1:14" s="54" customFormat="1" ht="10">
      <c r="J27" s="84">
        <f>+J23-D23</f>
        <v>0</v>
      </c>
    </row>
    <row r="28" spans="1:14" s="54" customFormat="1" ht="10"/>
    <row r="29" spans="1:14" s="54" customFormat="1" ht="10">
      <c r="J29" s="84"/>
    </row>
    <row r="30" spans="1:14" s="54" customFormat="1" ht="10">
      <c r="J30" s="84"/>
    </row>
    <row r="31" spans="1:14" s="54" customFormat="1" ht="10">
      <c r="J31" s="84"/>
    </row>
    <row r="32" spans="1:14" s="54" customFormat="1" ht="10">
      <c r="J32" s="84"/>
    </row>
    <row r="33" spans="10:10" s="54" customFormat="1" ht="10">
      <c r="J33" s="84"/>
    </row>
    <row r="34" spans="10:10" s="54" customFormat="1" ht="10"/>
    <row r="35" spans="10:10" s="54" customFormat="1" ht="10"/>
    <row r="36" spans="10:10" s="54" customFormat="1" ht="10"/>
    <row r="37" spans="10:10" s="54" customFormat="1" ht="10"/>
    <row r="38" spans="10:10" s="54" customFormat="1" ht="10"/>
    <row r="39" spans="10:10" s="54" customFormat="1" ht="10"/>
    <row r="40" spans="10:10" s="54" customFormat="1" ht="10"/>
    <row r="41" spans="10:10" s="54" customFormat="1" ht="10"/>
    <row r="42" spans="10:10" s="54" customFormat="1" ht="10"/>
    <row r="43" spans="10:10" s="54" customFormat="1" ht="10"/>
    <row r="44" spans="10:10" s="54" customFormat="1" ht="10"/>
    <row r="45" spans="10:10" s="54" customFormat="1" ht="10"/>
    <row r="46" spans="10:10" s="54" customFormat="1" ht="10"/>
    <row r="47" spans="10:10" s="54" customFormat="1" ht="10"/>
    <row r="48" spans="10:10" s="54" customFormat="1" ht="10"/>
    <row r="49" spans="1:5" s="54" customFormat="1" ht="10"/>
    <row r="50" spans="1:5" s="54" customFormat="1" ht="10"/>
    <row r="51" spans="1:5" s="54" customFormat="1" ht="10"/>
    <row r="52" spans="1:5" s="54" customFormat="1" ht="10"/>
    <row r="53" spans="1:5" s="54" customFormat="1" ht="10"/>
    <row r="54" spans="1:5" s="54" customFormat="1" ht="10"/>
    <row r="55" spans="1:5" s="54" customFormat="1" ht="10"/>
    <row r="56" spans="1:5" s="54" customFormat="1" ht="10"/>
    <row r="57" spans="1:5" s="54" customFormat="1" ht="10"/>
    <row r="58" spans="1:5" s="54" customFormat="1" ht="10"/>
    <row r="59" spans="1:5" s="54" customFormat="1" ht="10"/>
    <row r="60" spans="1:5" s="54" customFormat="1">
      <c r="A60" s="50"/>
      <c r="B60" s="50"/>
      <c r="C60" s="50"/>
      <c r="D60" s="50"/>
      <c r="E60" s="50"/>
    </row>
    <row r="61" spans="1:5" s="54" customFormat="1">
      <c r="A61" s="50"/>
      <c r="B61" s="50"/>
      <c r="C61" s="50"/>
      <c r="D61" s="50"/>
      <c r="E61" s="50"/>
    </row>
    <row r="62" spans="1:5" s="54" customFormat="1">
      <c r="A62" s="50"/>
      <c r="B62" s="50"/>
      <c r="C62" s="50"/>
      <c r="D62" s="50"/>
      <c r="E62" s="50"/>
    </row>
    <row r="63" spans="1:5" s="54" customFormat="1">
      <c r="A63" s="50"/>
      <c r="B63" s="50"/>
      <c r="C63" s="50"/>
      <c r="D63" s="50"/>
      <c r="E63" s="50"/>
    </row>
    <row r="64" spans="1:5" s="54" customFormat="1">
      <c r="A64" s="50"/>
      <c r="B64" s="50"/>
      <c r="C64" s="50"/>
      <c r="D64" s="50"/>
      <c r="E64" s="50"/>
    </row>
    <row r="65" spans="1:12" s="54" customFormat="1">
      <c r="A65" s="50"/>
      <c r="B65" s="50"/>
      <c r="C65" s="50"/>
      <c r="D65" s="50"/>
      <c r="E65" s="50"/>
    </row>
    <row r="66" spans="1:12" s="54" customFormat="1">
      <c r="A66" s="50"/>
      <c r="B66" s="50"/>
      <c r="C66" s="50"/>
      <c r="D66" s="50"/>
      <c r="E66" s="50"/>
    </row>
    <row r="67" spans="1:12" s="54" customFormat="1">
      <c r="A67" s="50"/>
      <c r="B67" s="50"/>
      <c r="C67" s="50"/>
      <c r="D67" s="50"/>
      <c r="E67" s="50"/>
    </row>
    <row r="68" spans="1:12" s="54" customFormat="1">
      <c r="A68" s="50"/>
      <c r="B68" s="50"/>
      <c r="C68" s="50"/>
      <c r="D68" s="50"/>
      <c r="E68" s="50"/>
    </row>
    <row r="69" spans="1:12" s="54" customFormat="1">
      <c r="A69" s="50"/>
      <c r="B69" s="50"/>
      <c r="C69" s="50"/>
      <c r="D69" s="50"/>
      <c r="E69" s="50"/>
    </row>
    <row r="70" spans="1:12" s="54" customFormat="1">
      <c r="A70" s="50"/>
      <c r="B70" s="50"/>
      <c r="C70" s="50"/>
      <c r="D70" s="50"/>
      <c r="E70" s="50"/>
    </row>
    <row r="71" spans="1:12" s="54" customFormat="1">
      <c r="A71" s="50"/>
      <c r="B71" s="50"/>
      <c r="C71" s="50"/>
      <c r="D71" s="50"/>
      <c r="E71" s="50"/>
    </row>
    <row r="72" spans="1:12" s="54" customFormat="1">
      <c r="A72" s="50"/>
      <c r="B72" s="50"/>
      <c r="C72" s="50"/>
      <c r="D72" s="50"/>
      <c r="E72" s="50"/>
    </row>
    <row r="73" spans="1:12" s="54" customFormat="1">
      <c r="A73" s="50"/>
      <c r="B73" s="50"/>
      <c r="C73" s="50"/>
      <c r="D73" s="50"/>
      <c r="E73" s="50"/>
    </row>
    <row r="74" spans="1:12" s="54" customFormat="1">
      <c r="A74" s="50"/>
      <c r="B74" s="50"/>
      <c r="C74" s="50"/>
      <c r="D74" s="50"/>
      <c r="E74" s="50"/>
    </row>
    <row r="75" spans="1:12" s="54" customForma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</row>
    <row r="76" spans="1:12" s="54" customFormat="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</row>
    <row r="77" spans="1:12" s="54" customFormat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</row>
  </sheetData>
  <mergeCells count="6">
    <mergeCell ref="A1:B6"/>
    <mergeCell ref="C1:L4"/>
    <mergeCell ref="C5:L5"/>
    <mergeCell ref="C6:L6"/>
    <mergeCell ref="A8:B8"/>
    <mergeCell ref="G8:H8"/>
  </mergeCells>
  <conditionalFormatting sqref="F10">
    <cfRule type="iconSet" priority="56">
      <iconSet iconSet="3Symbols2">
        <cfvo type="percent" val="0"/>
        <cfvo type="num" val="1"/>
        <cfvo type="num" val="2"/>
      </iconSet>
    </cfRule>
  </conditionalFormatting>
  <conditionalFormatting sqref="F10">
    <cfRule type="iconSet" priority="55">
      <iconSet iconSet="3Symbols2">
        <cfvo type="percent" val="0"/>
        <cfvo type="num" val="1"/>
        <cfvo type="num" val="2"/>
      </iconSet>
    </cfRule>
  </conditionalFormatting>
  <conditionalFormatting sqref="F10">
    <cfRule type="iconSet" priority="54">
      <iconSet iconSet="3Symbols2">
        <cfvo type="percent" val="0"/>
        <cfvo type="num" val="1"/>
        <cfvo type="num" val="2"/>
      </iconSet>
    </cfRule>
  </conditionalFormatting>
  <conditionalFormatting sqref="F10">
    <cfRule type="iconSet" priority="53">
      <iconSet iconSet="3Symbols2">
        <cfvo type="percent" val="0"/>
        <cfvo type="num" val="1"/>
        <cfvo type="num" val="2"/>
      </iconSet>
    </cfRule>
  </conditionalFormatting>
  <conditionalFormatting sqref="F10">
    <cfRule type="iconSet" priority="52">
      <iconSet iconSet="3Symbols2">
        <cfvo type="percent" val="0"/>
        <cfvo type="num" val="1"/>
        <cfvo type="num" val="2"/>
      </iconSet>
    </cfRule>
  </conditionalFormatting>
  <conditionalFormatting sqref="F10">
    <cfRule type="iconSet" priority="51">
      <iconSet iconSet="3Symbols2">
        <cfvo type="percent" val="0"/>
        <cfvo type="num" val="1"/>
        <cfvo type="num" val="2"/>
      </iconSet>
    </cfRule>
  </conditionalFormatting>
  <conditionalFormatting sqref="F10">
    <cfRule type="iconSet" priority="50">
      <iconSet iconSet="3Symbols2">
        <cfvo type="percent" val="0"/>
        <cfvo type="num" val="1"/>
        <cfvo type="num" val="2"/>
      </iconSet>
    </cfRule>
  </conditionalFormatting>
  <conditionalFormatting sqref="F10">
    <cfRule type="iconSet" priority="49">
      <iconSet iconSet="3Symbols2">
        <cfvo type="percent" val="0"/>
        <cfvo type="num" val="1"/>
        <cfvo type="num" val="2"/>
      </iconSet>
    </cfRule>
  </conditionalFormatting>
  <conditionalFormatting sqref="L10">
    <cfRule type="iconSet" priority="16">
      <iconSet iconSet="3Symbols2">
        <cfvo type="percent" val="0"/>
        <cfvo type="num" val="1"/>
        <cfvo type="num" val="2"/>
      </iconSet>
    </cfRule>
  </conditionalFormatting>
  <conditionalFormatting sqref="L10">
    <cfRule type="iconSet" priority="15">
      <iconSet iconSet="3Symbols2">
        <cfvo type="percent" val="0"/>
        <cfvo type="num" val="1"/>
        <cfvo type="num" val="2"/>
      </iconSet>
    </cfRule>
  </conditionalFormatting>
  <conditionalFormatting sqref="L10">
    <cfRule type="iconSet" priority="14">
      <iconSet iconSet="3Symbols2">
        <cfvo type="percent" val="0"/>
        <cfvo type="num" val="1"/>
        <cfvo type="num" val="2"/>
      </iconSet>
    </cfRule>
  </conditionalFormatting>
  <conditionalFormatting sqref="L10">
    <cfRule type="iconSet" priority="13">
      <iconSet iconSet="3Symbols2">
        <cfvo type="percent" val="0"/>
        <cfvo type="num" val="1"/>
        <cfvo type="num" val="2"/>
      </iconSet>
    </cfRule>
  </conditionalFormatting>
  <conditionalFormatting sqref="L10">
    <cfRule type="iconSet" priority="12">
      <iconSet iconSet="3Symbols2">
        <cfvo type="percent" val="0"/>
        <cfvo type="num" val="1"/>
        <cfvo type="num" val="2"/>
      </iconSet>
    </cfRule>
  </conditionalFormatting>
  <conditionalFormatting sqref="L10">
    <cfRule type="iconSet" priority="11">
      <iconSet iconSet="3Symbols2">
        <cfvo type="percent" val="0"/>
        <cfvo type="num" val="1"/>
        <cfvo type="num" val="2"/>
      </iconSet>
    </cfRule>
  </conditionalFormatting>
  <conditionalFormatting sqref="L10">
    <cfRule type="iconSet" priority="10">
      <iconSet iconSet="3Symbols2">
        <cfvo type="percent" val="0"/>
        <cfvo type="num" val="1"/>
        <cfvo type="num" val="2"/>
      </iconSet>
    </cfRule>
  </conditionalFormatting>
  <conditionalFormatting sqref="L10">
    <cfRule type="iconSet" priority="9">
      <iconSet iconSet="3Symbols2">
        <cfvo type="percent" val="0"/>
        <cfvo type="num" val="1"/>
        <cfvo type="num" val="2"/>
      </iconSet>
    </cfRule>
  </conditionalFormatting>
  <conditionalFormatting sqref="F11:F19">
    <cfRule type="iconSet" priority="447">
      <iconSet iconSet="3Symbols2">
        <cfvo type="percent" val="0"/>
        <cfvo type="num" val="1"/>
        <cfvo type="num" val="2"/>
      </iconSet>
    </cfRule>
  </conditionalFormatting>
  <conditionalFormatting sqref="L11:L19">
    <cfRule type="iconSet" priority="448">
      <iconSet iconSet="3Symbols2">
        <cfvo type="percent" val="0"/>
        <cfvo type="num" val="1"/>
        <cfvo type="num" val="2"/>
      </iconSet>
    </cfRule>
  </conditionalFormatting>
  <hyperlinks>
    <hyperlink ref="E18" location="'Fondo x Rendir'!A1" display="VER"/>
    <hyperlink ref="K17" location="'2018.ERM $_Item'!A1" display="'2018.ERM $_Item'!A1"/>
  </hyperlinks>
  <printOptions horizontalCentered="1"/>
  <pageMargins left="0.51181102362204722" right="0.51181102362204722" top="0.55118110236220474" bottom="0.35433070866141736" header="0.31496062992125984" footer="0.31496062992125984"/>
  <pageSetup scale="81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tabColor rgb="FF00B050"/>
    <pageSetUpPr fitToPage="1"/>
  </sheetPr>
  <dimension ref="A1:X64"/>
  <sheetViews>
    <sheetView showGridLines="0" view="pageBreakPreview" zoomScale="85" zoomScaleSheetLayoutView="85" workbookViewId="0">
      <pane xSplit="7" ySplit="9" topLeftCell="H10" activePane="bottomRight" state="frozen"/>
      <selection activeCell="E84" sqref="E84"/>
      <selection pane="topRight" activeCell="E84" sqref="E84"/>
      <selection pane="bottomLeft" activeCell="E84" sqref="E84"/>
      <selection pane="bottomRight" activeCell="V36" sqref="V36"/>
    </sheetView>
  </sheetViews>
  <sheetFormatPr baseColWidth="10" defaultColWidth="11.5" defaultRowHeight="12" outlineLevelRow="2" x14ac:dyDescent="0"/>
  <cols>
    <col min="1" max="1" width="7" style="103" bestFit="1" customWidth="1"/>
    <col min="2" max="2" width="2.6640625" style="104" customWidth="1"/>
    <col min="3" max="3" width="8.6640625" style="106" customWidth="1"/>
    <col min="4" max="4" width="2.83203125" style="198" customWidth="1"/>
    <col min="5" max="5" width="9.5" style="198" customWidth="1"/>
    <col min="6" max="6" width="9.5" style="198" bestFit="1" customWidth="1"/>
    <col min="7" max="7" width="35" style="104" bestFit="1" customWidth="1"/>
    <col min="8" max="8" width="10.5" style="104" bestFit="1" customWidth="1"/>
    <col min="9" max="9" width="11.83203125" style="104" bestFit="1" customWidth="1"/>
    <col min="10" max="10" width="10.5" style="104" bestFit="1" customWidth="1"/>
    <col min="11" max="11" width="9.5" style="104" bestFit="1" customWidth="1"/>
    <col min="12" max="12" width="10" style="104" bestFit="1" customWidth="1"/>
    <col min="13" max="13" width="10.33203125" style="104" customWidth="1"/>
    <col min="14" max="14" width="9.6640625" style="104" customWidth="1"/>
    <col min="15" max="15" width="11.5" style="104" customWidth="1"/>
    <col min="16" max="16" width="14.5" style="104" customWidth="1"/>
    <col min="17" max="17" width="12" style="104" customWidth="1"/>
    <col min="18" max="18" width="14" style="104" customWidth="1"/>
    <col min="19" max="19" width="13.5" style="104" customWidth="1"/>
    <col min="20" max="20" width="15.6640625" style="104" bestFit="1" customWidth="1"/>
    <col min="21" max="16384" width="11.5" style="104"/>
  </cols>
  <sheetData>
    <row r="1" spans="1:24">
      <c r="F1" s="104"/>
    </row>
    <row r="2" spans="1:24" ht="31.5" customHeight="1">
      <c r="C2" s="104"/>
      <c r="D2" s="105"/>
      <c r="E2" s="243"/>
      <c r="F2" s="243"/>
    </row>
    <row r="3" spans="1:24" ht="17">
      <c r="C3" s="244" t="str">
        <f>+'Datos Periodo'!A1</f>
        <v>Asociacion Chilena de Arqueros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</row>
    <row r="4" spans="1:24" ht="15" customHeight="1">
      <c r="C4" s="245" t="str">
        <f>+UPPER("Estado de Resultados Mensual por Función (EXPRESADOS EN $)")</f>
        <v>ESTADO DE RESULTADOS MENSUAL POR FUNCIÓN (EXPRESADOS EN $)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</row>
    <row r="5" spans="1:24" ht="15">
      <c r="C5" s="246" t="str">
        <f>+'Datos Periodo'!B6</f>
        <v>AL 31 DE DICIEMBRE DE 2018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</row>
    <row r="6" spans="1:24">
      <c r="D6" s="107"/>
      <c r="E6" s="107"/>
      <c r="F6" s="107"/>
      <c r="G6" s="108"/>
    </row>
    <row r="7" spans="1:24">
      <c r="D7" s="107"/>
      <c r="E7" s="107"/>
      <c r="F7" s="107"/>
      <c r="G7" s="108"/>
    </row>
    <row r="8" spans="1:24">
      <c r="C8" s="109" t="s">
        <v>50</v>
      </c>
      <c r="D8" s="107"/>
      <c r="E8" s="109" t="s">
        <v>0</v>
      </c>
      <c r="F8" s="109" t="s">
        <v>51</v>
      </c>
      <c r="H8" s="110">
        <v>1</v>
      </c>
      <c r="I8" s="110">
        <v>2</v>
      </c>
      <c r="J8" s="110">
        <v>3</v>
      </c>
      <c r="K8" s="110">
        <v>4</v>
      </c>
      <c r="L8" s="110">
        <v>5</v>
      </c>
      <c r="M8" s="110">
        <v>6</v>
      </c>
      <c r="N8" s="110">
        <v>7</v>
      </c>
      <c r="O8" s="110">
        <v>8</v>
      </c>
      <c r="P8" s="110">
        <v>9</v>
      </c>
      <c r="Q8" s="110">
        <v>10</v>
      </c>
      <c r="R8" s="110">
        <v>11</v>
      </c>
      <c r="S8" s="110">
        <v>12</v>
      </c>
    </row>
    <row r="9" spans="1:24" s="110" customFormat="1">
      <c r="A9" s="111"/>
      <c r="C9" s="112"/>
      <c r="D9" s="112"/>
      <c r="E9" s="112"/>
      <c r="F9" s="113"/>
      <c r="G9" s="112"/>
      <c r="H9" s="114" t="s">
        <v>52</v>
      </c>
      <c r="I9" s="114" t="s">
        <v>53</v>
      </c>
      <c r="J9" s="114" t="s">
        <v>54</v>
      </c>
      <c r="K9" s="114" t="s">
        <v>55</v>
      </c>
      <c r="L9" s="114" t="s">
        <v>56</v>
      </c>
      <c r="M9" s="114" t="s">
        <v>57</v>
      </c>
      <c r="N9" s="114" t="s">
        <v>58</v>
      </c>
      <c r="O9" s="114" t="s">
        <v>59</v>
      </c>
      <c r="P9" s="114" t="s">
        <v>60</v>
      </c>
      <c r="Q9" s="114" t="s">
        <v>61</v>
      </c>
      <c r="R9" s="114" t="s">
        <v>62</v>
      </c>
      <c r="S9" s="114" t="s">
        <v>63</v>
      </c>
      <c r="T9" s="114" t="s">
        <v>31</v>
      </c>
    </row>
    <row r="10" spans="1:24">
      <c r="C10" s="115">
        <f>+C11</f>
        <v>310100</v>
      </c>
      <c r="D10" s="116" t="s">
        <v>64</v>
      </c>
      <c r="E10" s="116"/>
      <c r="F10" s="116"/>
      <c r="G10" s="117"/>
      <c r="H10" s="118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</row>
    <row r="11" spans="1:24">
      <c r="A11" s="111" t="str">
        <f>IF(MID(F11,1,2)="31",310199,IF(MID(F11,1,2)="32",320199,IF(MID(F11,1,2)="41",410199,IF(MID(F11,1,2)="42",420198,IF(MID(F11,1,2)="43",430198,"")))))</f>
        <v/>
      </c>
      <c r="B11" s="110"/>
      <c r="C11" s="120">
        <v>310100</v>
      </c>
      <c r="D11" s="121"/>
      <c r="E11" s="121" t="s">
        <v>65</v>
      </c>
      <c r="F11" s="121" t="s">
        <v>66</v>
      </c>
      <c r="G11" s="122"/>
      <c r="H11" s="123">
        <f>+H12</f>
        <v>0</v>
      </c>
      <c r="I11" s="123">
        <f t="shared" ref="I11:T11" si="0">+I12</f>
        <v>0</v>
      </c>
      <c r="J11" s="123">
        <f t="shared" si="0"/>
        <v>0</v>
      </c>
      <c r="K11" s="123">
        <f t="shared" si="0"/>
        <v>0</v>
      </c>
      <c r="L11" s="123">
        <f t="shared" si="0"/>
        <v>0</v>
      </c>
      <c r="M11" s="123">
        <f t="shared" si="0"/>
        <v>0</v>
      </c>
      <c r="N11" s="123">
        <f t="shared" si="0"/>
        <v>0</v>
      </c>
      <c r="O11" s="123">
        <f t="shared" si="0"/>
        <v>140500</v>
      </c>
      <c r="P11" s="123">
        <f t="shared" si="0"/>
        <v>30000</v>
      </c>
      <c r="Q11" s="123">
        <f t="shared" si="0"/>
        <v>81000</v>
      </c>
      <c r="R11" s="123">
        <f t="shared" si="0"/>
        <v>312500</v>
      </c>
      <c r="S11" s="123">
        <f t="shared" si="0"/>
        <v>37500</v>
      </c>
      <c r="T11" s="123">
        <f t="shared" si="0"/>
        <v>601500</v>
      </c>
    </row>
    <row r="12" spans="1:24" s="126" customFormat="1" ht="15" customHeight="1" outlineLevel="1">
      <c r="A12" s="125" t="str">
        <f>IF(MID(F12,1,2)="31",310101,IF(MID(F12,1,2)="32",320101,IF(MID(F12,1,2)="41",410101,IF(MID(F12,1,2)="42",420101,IF(MID(F12,1,2)="43",430101,"")))))</f>
        <v/>
      </c>
      <c r="C12" s="127">
        <f>+T12</f>
        <v>601500</v>
      </c>
      <c r="D12" s="128"/>
      <c r="E12" s="129">
        <v>310101</v>
      </c>
      <c r="F12" s="130"/>
      <c r="G12" s="129"/>
      <c r="H12" s="131">
        <f>SUM(H13:H14)</f>
        <v>0</v>
      </c>
      <c r="I12" s="131">
        <f t="shared" ref="I12:T12" si="1">SUM(I13:I14)</f>
        <v>0</v>
      </c>
      <c r="J12" s="131">
        <f t="shared" si="1"/>
        <v>0</v>
      </c>
      <c r="K12" s="131">
        <f t="shared" si="1"/>
        <v>0</v>
      </c>
      <c r="L12" s="131">
        <f t="shared" si="1"/>
        <v>0</v>
      </c>
      <c r="M12" s="131">
        <f t="shared" si="1"/>
        <v>0</v>
      </c>
      <c r="N12" s="131">
        <f t="shared" si="1"/>
        <v>0</v>
      </c>
      <c r="O12" s="131">
        <f t="shared" si="1"/>
        <v>140500</v>
      </c>
      <c r="P12" s="131">
        <f t="shared" si="1"/>
        <v>30000</v>
      </c>
      <c r="Q12" s="131">
        <f t="shared" si="1"/>
        <v>81000</v>
      </c>
      <c r="R12" s="131">
        <f t="shared" si="1"/>
        <v>312500</v>
      </c>
      <c r="S12" s="131">
        <f t="shared" si="1"/>
        <v>37500</v>
      </c>
      <c r="T12" s="131">
        <f t="shared" si="1"/>
        <v>601500</v>
      </c>
      <c r="W12" s="126" t="s">
        <v>65</v>
      </c>
      <c r="X12" s="221">
        <f>+T11</f>
        <v>601500</v>
      </c>
    </row>
    <row r="13" spans="1:24" s="137" customFormat="1" ht="15" customHeight="1" outlineLevel="2">
      <c r="A13" s="125" t="str">
        <f t="shared" ref="A13:A14" si="2">IF(MID(F13,1,2)="31",310101,IF(MID(F13,1,2)="32",320101,IF(MID(F13,1,2)="41",410101,IF(MID(F13,1,2)="42",420101,IF(MID(F13,1,2)="43",430101,"")))))</f>
        <v/>
      </c>
      <c r="B13" s="132"/>
      <c r="C13" s="127">
        <f t="shared" ref="C13:C14" si="3">+T13</f>
        <v>601500</v>
      </c>
      <c r="D13" s="128"/>
      <c r="E13" s="129"/>
      <c r="F13" s="133"/>
      <c r="G13" s="134" t="s">
        <v>67</v>
      </c>
      <c r="H13" s="135"/>
      <c r="I13" s="135"/>
      <c r="J13" s="135"/>
      <c r="K13" s="135"/>
      <c r="L13" s="135"/>
      <c r="M13" s="135"/>
      <c r="N13" s="135"/>
      <c r="O13" s="135">
        <f>SUMIFS('libro diario'!$E$2:$E$55,'libro diario'!$F$2:$F$55,$G$13,'libro diario'!$G$2:$G$55,O$8)</f>
        <v>140500</v>
      </c>
      <c r="P13" s="135">
        <f>SUMIFS('libro diario'!$E$2:$E$55,'libro diario'!$F$2:$F$55,$G$13,'libro diario'!$G$2:$G$55,P$8)</f>
        <v>30000</v>
      </c>
      <c r="Q13" s="135">
        <f>SUMIFS('libro diario'!$E$2:$E$55,'libro diario'!$F$2:$F$55,$G$13,'libro diario'!$G$2:$G$55,Q$8)</f>
        <v>81000</v>
      </c>
      <c r="R13" s="135">
        <f>SUMIFS('libro diario'!$E$2:$E$55,'libro diario'!$F$2:$F$55,$G$13,'libro diario'!$G$2:$G$55,R$8)</f>
        <v>312500</v>
      </c>
      <c r="S13" s="135">
        <f>SUMIFS('libro diario'!$E$2:$E$55,'libro diario'!$F$2:$F$55,$G$13,'libro diario'!$G$2:$G$55,S$8)</f>
        <v>37500</v>
      </c>
      <c r="T13" s="136">
        <f t="shared" ref="T13:T14" si="4">SUM(H13:S13)</f>
        <v>601500</v>
      </c>
      <c r="W13" s="137" t="s">
        <v>68</v>
      </c>
      <c r="X13" s="222">
        <f>+T19</f>
        <v>910769</v>
      </c>
    </row>
    <row r="14" spans="1:24" s="137" customFormat="1" ht="15" hidden="1" customHeight="1" outlineLevel="2">
      <c r="A14" s="125" t="str">
        <f t="shared" si="2"/>
        <v/>
      </c>
      <c r="B14" s="132"/>
      <c r="C14" s="127">
        <f t="shared" si="3"/>
        <v>0</v>
      </c>
      <c r="D14" s="128"/>
      <c r="E14" s="129"/>
      <c r="F14" s="133"/>
      <c r="G14" s="134" t="str">
        <f>IFERROR(VLOOKUP(F14,[13]!Tabla_Consulta_desde_flexline5[[CODIGO]:[DESCRIPCION]],3,FALSE),"")</f>
        <v/>
      </c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6">
        <f t="shared" si="4"/>
        <v>0</v>
      </c>
    </row>
    <row r="15" spans="1:24" s="126" customFormat="1" ht="15" hidden="1" customHeight="1" outlineLevel="1">
      <c r="A15" s="125" t="str">
        <f t="shared" ref="A15:A19" si="5">IF(MID(F15,1,2)="31",310101,IF(MID(F15,1,2)="32",320101,IF(MID(F15,1,2)="41",410101,IF(MID(F15,1,2)="42",420101,IF(MID(F15,1,2)="43",430101,"")))))</f>
        <v/>
      </c>
      <c r="C15" s="149">
        <f t="shared" ref="C15:C33" si="6">+T15</f>
        <v>0</v>
      </c>
      <c r="D15" s="150"/>
      <c r="E15" s="130" t="s">
        <v>69</v>
      </c>
      <c r="F15" s="151"/>
      <c r="G15" s="129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>
        <f t="shared" ref="T15:T19" si="7">SUM(H15:S15)</f>
        <v>0</v>
      </c>
    </row>
    <row r="16" spans="1:24" s="126" customFormat="1" ht="15" hidden="1" customHeight="1" outlineLevel="1">
      <c r="A16" s="125" t="str">
        <f t="shared" si="5"/>
        <v/>
      </c>
      <c r="C16" s="145">
        <f t="shared" si="6"/>
        <v>0</v>
      </c>
      <c r="D16" s="146"/>
      <c r="E16" s="130" t="s">
        <v>70</v>
      </c>
      <c r="F16" s="151"/>
      <c r="G16" s="129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>
        <f t="shared" si="7"/>
        <v>0</v>
      </c>
    </row>
    <row r="17" spans="1:24" s="137" customFormat="1" ht="13" hidden="1">
      <c r="A17" s="125" t="str">
        <f t="shared" si="5"/>
        <v/>
      </c>
      <c r="B17" s="132"/>
      <c r="C17" s="152">
        <f t="shared" si="6"/>
        <v>0</v>
      </c>
      <c r="D17" s="153" t="s">
        <v>68</v>
      </c>
      <c r="E17" s="154"/>
      <c r="F17" s="154"/>
      <c r="G17" s="155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>
        <f t="shared" si="7"/>
        <v>0</v>
      </c>
    </row>
    <row r="18" spans="1:24" s="126" customFormat="1" ht="15" customHeight="1" outlineLevel="1">
      <c r="A18" s="125" t="str">
        <f t="shared" si="5"/>
        <v/>
      </c>
      <c r="C18" s="149">
        <f t="shared" si="6"/>
        <v>910769</v>
      </c>
      <c r="D18" s="150"/>
      <c r="E18" s="130" t="s">
        <v>71</v>
      </c>
      <c r="F18" s="151"/>
      <c r="G18" s="129"/>
      <c r="H18" s="131">
        <f>SUM(H19)</f>
        <v>0</v>
      </c>
      <c r="I18" s="131">
        <f t="shared" ref="I18:T18" si="8">SUM(I19)</f>
        <v>0</v>
      </c>
      <c r="J18" s="131">
        <f t="shared" si="8"/>
        <v>0</v>
      </c>
      <c r="K18" s="131">
        <f t="shared" si="8"/>
        <v>0</v>
      </c>
      <c r="L18" s="131">
        <f t="shared" si="8"/>
        <v>0</v>
      </c>
      <c r="M18" s="131">
        <f t="shared" si="8"/>
        <v>0</v>
      </c>
      <c r="N18" s="131">
        <f t="shared" si="8"/>
        <v>910769</v>
      </c>
      <c r="O18" s="131">
        <f t="shared" si="8"/>
        <v>0</v>
      </c>
      <c r="P18" s="131">
        <f t="shared" si="8"/>
        <v>0</v>
      </c>
      <c r="Q18" s="131">
        <f t="shared" si="8"/>
        <v>0</v>
      </c>
      <c r="R18" s="131">
        <f t="shared" si="8"/>
        <v>0</v>
      </c>
      <c r="S18" s="131">
        <f t="shared" si="8"/>
        <v>0</v>
      </c>
      <c r="T18" s="131">
        <f t="shared" si="8"/>
        <v>910769</v>
      </c>
      <c r="W18" s="126" t="s">
        <v>157</v>
      </c>
      <c r="X18" s="221">
        <f>+T22</f>
        <v>-722280</v>
      </c>
    </row>
    <row r="19" spans="1:24" s="137" customFormat="1" ht="25.25" customHeight="1">
      <c r="A19" s="125" t="str">
        <f t="shared" si="5"/>
        <v/>
      </c>
      <c r="B19" s="132"/>
      <c r="C19" s="127">
        <f t="shared" si="6"/>
        <v>910769</v>
      </c>
      <c r="D19" s="128"/>
      <c r="E19" s="129"/>
      <c r="F19" s="147"/>
      <c r="G19" s="147" t="s">
        <v>68</v>
      </c>
      <c r="H19" s="135"/>
      <c r="I19" s="135"/>
      <c r="J19" s="135"/>
      <c r="K19" s="135"/>
      <c r="L19" s="135"/>
      <c r="M19" s="135"/>
      <c r="N19" s="135">
        <f>SUMIFS('libro diario'!$E$2:$E$55,'libro diario'!$F$2:$F$55,$G$19,'libro diario'!$G$2:$G$55,N$8)</f>
        <v>910769</v>
      </c>
      <c r="O19" s="135"/>
      <c r="P19" s="135"/>
      <c r="Q19" s="135"/>
      <c r="R19" s="135"/>
      <c r="S19" s="135"/>
      <c r="T19" s="136">
        <f t="shared" si="7"/>
        <v>910769</v>
      </c>
      <c r="W19" s="137" t="s">
        <v>113</v>
      </c>
      <c r="X19" s="222">
        <f>SUBTOTAL(9,X12:X18)</f>
        <v>789989</v>
      </c>
    </row>
    <row r="20" spans="1:24" s="137" customFormat="1" ht="13" hidden="1">
      <c r="A20" s="125" t="str">
        <f t="shared" ref="A20:A33" si="9">IF(MID(F20,1,2)="31",310101,IF(MID(F20,1,2)="32",320101,IF(MID(F20,1,2)="41",410101,IF(MID(F20,1,2)="42",420101,IF(MID(F20,1,2)="43",430101,"")))))</f>
        <v/>
      </c>
      <c r="C20" s="157">
        <f>+T20</f>
        <v>0</v>
      </c>
      <c r="D20" s="158" t="s">
        <v>72</v>
      </c>
      <c r="E20" s="158"/>
      <c r="F20" s="158"/>
      <c r="G20" s="159"/>
      <c r="H20" s="160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>
        <f t="shared" ref="T20:T33" si="10">SUM(H20:S20)</f>
        <v>0</v>
      </c>
    </row>
    <row r="21" spans="1:24" s="126" customFormat="1" ht="15" hidden="1" customHeight="1" outlineLevel="1">
      <c r="A21" s="125" t="str">
        <f t="shared" si="9"/>
        <v/>
      </c>
      <c r="C21" s="127">
        <f t="shared" si="6"/>
        <v>0</v>
      </c>
      <c r="D21" s="162"/>
      <c r="E21" s="130" t="s">
        <v>73</v>
      </c>
      <c r="F21" s="151"/>
      <c r="G21" s="129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>
        <f t="shared" si="10"/>
        <v>0</v>
      </c>
    </row>
    <row r="22" spans="1:24" collapsed="1">
      <c r="A22" s="111" t="str">
        <f t="shared" si="9"/>
        <v/>
      </c>
      <c r="B22" s="110"/>
      <c r="C22" s="163">
        <v>420300</v>
      </c>
      <c r="D22" s="164"/>
      <c r="E22" s="165" t="s">
        <v>72</v>
      </c>
      <c r="F22" s="165"/>
      <c r="G22" s="166"/>
      <c r="H22" s="123">
        <f>+H23</f>
        <v>0</v>
      </c>
      <c r="I22" s="123">
        <f t="shared" ref="I22:N22" si="11">+I23</f>
        <v>0</v>
      </c>
      <c r="J22" s="123">
        <f t="shared" si="11"/>
        <v>0</v>
      </c>
      <c r="K22" s="123">
        <f t="shared" si="11"/>
        <v>0</v>
      </c>
      <c r="L22" s="123">
        <f t="shared" si="11"/>
        <v>0</v>
      </c>
      <c r="M22" s="123">
        <f t="shared" si="11"/>
        <v>-20000</v>
      </c>
      <c r="N22" s="123">
        <f t="shared" si="11"/>
        <v>-54670</v>
      </c>
      <c r="O22" s="123">
        <f t="shared" ref="O22" si="12">+O23</f>
        <v>0</v>
      </c>
      <c r="P22" s="123">
        <f t="shared" ref="P22" si="13">+P23</f>
        <v>-250273</v>
      </c>
      <c r="Q22" s="123">
        <f t="shared" ref="Q22" si="14">+Q23</f>
        <v>-110000</v>
      </c>
      <c r="R22" s="123">
        <f t="shared" ref="R22" si="15">+R23</f>
        <v>-283767</v>
      </c>
      <c r="S22" s="123">
        <f t="shared" ref="S22" si="16">+S23</f>
        <v>-3570</v>
      </c>
      <c r="T22" s="123">
        <f t="shared" ref="T22" si="17">+T23</f>
        <v>-722280</v>
      </c>
      <c r="X22" s="223"/>
    </row>
    <row r="23" spans="1:24" s="126" customFormat="1" ht="15" customHeight="1" outlineLevel="1">
      <c r="A23" s="125" t="str">
        <f t="shared" si="9"/>
        <v/>
      </c>
      <c r="C23" s="149">
        <f t="shared" si="6"/>
        <v>-722280</v>
      </c>
      <c r="D23" s="167"/>
      <c r="E23" s="130">
        <v>420301</v>
      </c>
      <c r="F23" s="130" t="s">
        <v>117</v>
      </c>
      <c r="G23" s="129"/>
      <c r="H23" s="131">
        <f t="shared" ref="H23:M23" si="18">SUM(H24:H33)</f>
        <v>0</v>
      </c>
      <c r="I23" s="131">
        <f t="shared" si="18"/>
        <v>0</v>
      </c>
      <c r="J23" s="131">
        <f t="shared" si="18"/>
        <v>0</v>
      </c>
      <c r="K23" s="131">
        <f t="shared" si="18"/>
        <v>0</v>
      </c>
      <c r="L23" s="131">
        <f t="shared" si="18"/>
        <v>0</v>
      </c>
      <c r="M23" s="131">
        <f t="shared" si="18"/>
        <v>-20000</v>
      </c>
      <c r="N23" s="131">
        <f>SUM(N24:N33)</f>
        <v>-54670</v>
      </c>
      <c r="O23" s="131">
        <f t="shared" ref="O23:T23" si="19">SUM(O24:O33)</f>
        <v>0</v>
      </c>
      <c r="P23" s="131">
        <f t="shared" si="19"/>
        <v>-250273</v>
      </c>
      <c r="Q23" s="131">
        <f t="shared" si="19"/>
        <v>-110000</v>
      </c>
      <c r="R23" s="131">
        <f t="shared" si="19"/>
        <v>-283767</v>
      </c>
      <c r="S23" s="131">
        <f t="shared" si="19"/>
        <v>-3570</v>
      </c>
      <c r="T23" s="131">
        <f t="shared" si="19"/>
        <v>-722280</v>
      </c>
    </row>
    <row r="24" spans="1:24" s="137" customFormat="1" ht="15" customHeight="1" outlineLevel="2">
      <c r="A24" s="125" t="str">
        <f t="shared" si="9"/>
        <v/>
      </c>
      <c r="B24" s="132"/>
      <c r="C24" s="127">
        <f t="shared" si="6"/>
        <v>-35000</v>
      </c>
      <c r="D24" s="162"/>
      <c r="E24" s="129"/>
      <c r="F24" s="133"/>
      <c r="G24" s="134" t="s">
        <v>97</v>
      </c>
      <c r="H24" s="135"/>
      <c r="I24" s="135"/>
      <c r="J24" s="135"/>
      <c r="K24" s="135"/>
      <c r="L24" s="135"/>
      <c r="M24" s="135">
        <f>SUMIFS('libro diario'!$E$2:$E$55,'libro diario'!$F$2:$F$55,$G$24,'libro diario'!$G$2:$G$55,M$8)</f>
        <v>0</v>
      </c>
      <c r="N24" s="135">
        <f>SUMIFS('libro diario'!$E$2:$E$55,'libro diario'!$F$2:$F$55,$G$24,'libro diario'!$G$2:$G$55,N$8)</f>
        <v>-35000</v>
      </c>
      <c r="O24" s="135">
        <f>SUMIFS('libro diario'!$E$2:$E$55,'libro diario'!$F$2:$F$55,$G$24,'libro diario'!$G$2:$G$55,O$8)</f>
        <v>0</v>
      </c>
      <c r="P24" s="135">
        <f>SUMIFS('libro diario'!$E$2:$E$55,'libro diario'!$F$2:$F$55,$G$24,'libro diario'!$G$2:$G$55,P$8)</f>
        <v>0</v>
      </c>
      <c r="Q24" s="135">
        <f>SUMIFS('libro diario'!$E$2:$E$55,'libro diario'!$F$2:$F$55,$G$24,'libro diario'!$G$2:$G$55,Q$8)</f>
        <v>0</v>
      </c>
      <c r="R24" s="135">
        <f>SUMIFS('libro diario'!$E$2:$E$55,'libro diario'!$F$2:$F$55,$G$24,'libro diario'!$G$2:$G$55,R$8)</f>
        <v>0</v>
      </c>
      <c r="S24" s="135">
        <f>SUMIFS('libro diario'!$E$2:$E$55,'libro diario'!$F$2:$F$55,$G$24,'libro diario'!$G$2:$G$55,S$8)</f>
        <v>0</v>
      </c>
      <c r="T24" s="136">
        <f t="shared" si="10"/>
        <v>-35000</v>
      </c>
    </row>
    <row r="25" spans="1:24" s="137" customFormat="1" ht="15" customHeight="1" outlineLevel="2">
      <c r="A25" s="125" t="str">
        <f t="shared" si="9"/>
        <v/>
      </c>
      <c r="B25" s="132"/>
      <c r="C25" s="127">
        <f t="shared" si="6"/>
        <v>-20000</v>
      </c>
      <c r="D25" s="162"/>
      <c r="E25" s="129"/>
      <c r="F25" s="133"/>
      <c r="G25" s="134" t="s">
        <v>99</v>
      </c>
      <c r="H25" s="135"/>
      <c r="I25" s="135"/>
      <c r="J25" s="135"/>
      <c r="K25" s="135"/>
      <c r="L25" s="135"/>
      <c r="M25" s="135">
        <f>SUMIFS('libro diario'!$E$2:$E$55,'libro diario'!$F$2:$F$55,$G$25,'libro diario'!$G$2:$G$55,M$8)</f>
        <v>-20000</v>
      </c>
      <c r="N25" s="135">
        <f>SUMIFS('libro diario'!$E$2:$E$55,'libro diario'!$F$2:$F$55,$G$25,'libro diario'!$G$2:$G$55,N$8)</f>
        <v>0</v>
      </c>
      <c r="O25" s="135">
        <f>SUMIFS('libro diario'!$E$2:$E$55,'libro diario'!$F$2:$F$55,$G$25,'libro diario'!$G$2:$G$55,O$8)</f>
        <v>0</v>
      </c>
      <c r="P25" s="135">
        <f>SUMIFS('libro diario'!$E$2:$E$55,'libro diario'!$F$2:$F$55,$G$25,'libro diario'!$G$2:$G$55,P$8)</f>
        <v>0</v>
      </c>
      <c r="Q25" s="135">
        <f>SUMIFS('libro diario'!$E$2:$E$55,'libro diario'!$F$2:$F$55,$G$25,'libro diario'!$G$2:$G$55,Q$8)</f>
        <v>0</v>
      </c>
      <c r="R25" s="135">
        <f>SUMIFS('libro diario'!$E$2:$E$55,'libro diario'!$F$2:$F$55,$G$25,'libro diario'!$G$2:$G$55,R$8)</f>
        <v>0</v>
      </c>
      <c r="S25" s="135">
        <f>SUMIFS('libro diario'!$E$2:$E$55,'libro diario'!$F$2:$F$55,$G$25,'libro diario'!$G$2:$G$55,S$8)</f>
        <v>0</v>
      </c>
      <c r="T25" s="136">
        <f t="shared" si="10"/>
        <v>-20000</v>
      </c>
    </row>
    <row r="26" spans="1:24" s="137" customFormat="1" ht="15" customHeight="1" outlineLevel="2">
      <c r="A26" s="125" t="str">
        <f t="shared" si="9"/>
        <v/>
      </c>
      <c r="B26" s="132"/>
      <c r="C26" s="127">
        <f t="shared" si="6"/>
        <v>-17630</v>
      </c>
      <c r="D26" s="162"/>
      <c r="E26" s="129"/>
      <c r="F26" s="133"/>
      <c r="G26" s="134" t="s">
        <v>101</v>
      </c>
      <c r="H26" s="135"/>
      <c r="I26" s="135"/>
      <c r="J26" s="135"/>
      <c r="K26" s="135"/>
      <c r="L26" s="135"/>
      <c r="M26" s="135">
        <f>SUMIFS('libro diario'!$E$2:$E$55,'libro diario'!$F$2:$F$55,$G$24,'libro diario'!$G$2:$G$55,M$8)</f>
        <v>0</v>
      </c>
      <c r="N26" s="135">
        <f>SUMIFS('libro diario'!$E$2:$E$55,'libro diario'!$F$2:$F$55,$G26,'libro diario'!$G$2:$G$55,N$8)</f>
        <v>-7060</v>
      </c>
      <c r="O26" s="135">
        <f>SUMIFS('libro diario'!$E$2:$E$55,'libro diario'!$F$2:$F$55,$G26,'libro diario'!$G$2:$G$55,O$8)</f>
        <v>0</v>
      </c>
      <c r="P26" s="135">
        <f>SUMIFS('libro diario'!$E$2:$E$55,'libro diario'!$F$2:$F$55,$G26,'libro diario'!$G$2:$G$55,P$8)</f>
        <v>-7000</v>
      </c>
      <c r="Q26" s="135">
        <f>SUMIFS('libro diario'!$E$2:$E$55,'libro diario'!$F$2:$F$55,$G26,'libro diario'!$G$2:$G$55,Q$8)</f>
        <v>0</v>
      </c>
      <c r="R26" s="135">
        <f>SUMIFS('libro diario'!$E$2:$E$55,'libro diario'!$F$2:$F$55,$G26,'libro diario'!$G$2:$G$55,R$8)</f>
        <v>0</v>
      </c>
      <c r="S26" s="135">
        <f>SUMIFS('libro diario'!$E$2:$E$55,'libro diario'!$F$2:$F$55,$G26,'libro diario'!$G$2:$G$55,S$8)</f>
        <v>-3570</v>
      </c>
      <c r="T26" s="136">
        <f t="shared" si="10"/>
        <v>-17630</v>
      </c>
    </row>
    <row r="27" spans="1:24" s="137" customFormat="1" ht="15" customHeight="1" outlineLevel="2">
      <c r="A27" s="125" t="str">
        <f t="shared" si="9"/>
        <v/>
      </c>
      <c r="B27" s="132"/>
      <c r="C27" s="127">
        <f t="shared" si="6"/>
        <v>-25820</v>
      </c>
      <c r="D27" s="162"/>
      <c r="E27" s="129"/>
      <c r="F27" s="133"/>
      <c r="G27" s="134" t="s">
        <v>105</v>
      </c>
      <c r="H27" s="135"/>
      <c r="I27" s="135"/>
      <c r="J27" s="135"/>
      <c r="K27" s="135"/>
      <c r="L27" s="135"/>
      <c r="M27" s="135">
        <f>SUMIFS('libro diario'!$E$2:$E$55,'libro diario'!$F$2:$F$55,$G$24,'libro diario'!$G$2:$G$55,M$8)</f>
        <v>0</v>
      </c>
      <c r="N27" s="135">
        <f>SUMIFS('libro diario'!$E$2:$E$55,'libro diario'!$F$2:$F$55,$G27,'libro diario'!$G$2:$G$55,N$8)</f>
        <v>-10060</v>
      </c>
      <c r="O27" s="135">
        <f>SUMIFS('libro diario'!$E$2:$E$55,'libro diario'!$F$2:$F$55,$G27,'libro diario'!$G$2:$G$55,O$8)</f>
        <v>0</v>
      </c>
      <c r="P27" s="135">
        <f>SUMIFS('libro diario'!$E$2:$E$55,'libro diario'!$F$2:$F$55,$G27,'libro diario'!$G$2:$G$55,P$8)</f>
        <v>0</v>
      </c>
      <c r="Q27" s="135">
        <f>SUMIFS('libro diario'!$E$2:$E$55,'libro diario'!$F$2:$F$55,$G27,'libro diario'!$G$2:$G$55,Q$8)</f>
        <v>0</v>
      </c>
      <c r="R27" s="135">
        <f>SUMIFS('libro diario'!$E$2:$E$55,'libro diario'!$F$2:$F$55,$G27,'libro diario'!$G$2:$G$55,R$8)</f>
        <v>-15760</v>
      </c>
      <c r="S27" s="135">
        <f>SUMIFS('libro diario'!$E$2:$E$55,'libro diario'!$F$2:$F$55,$G27,'libro diario'!$G$2:$G$55,S$8)</f>
        <v>0</v>
      </c>
      <c r="T27" s="136">
        <f t="shared" si="10"/>
        <v>-25820</v>
      </c>
    </row>
    <row r="28" spans="1:24" s="137" customFormat="1" ht="15" customHeight="1" outlineLevel="2">
      <c r="A28" s="125" t="str">
        <f t="shared" si="9"/>
        <v/>
      </c>
      <c r="B28" s="132"/>
      <c r="C28" s="127">
        <f t="shared" si="6"/>
        <v>-2550</v>
      </c>
      <c r="D28" s="162"/>
      <c r="E28" s="129"/>
      <c r="F28" s="133"/>
      <c r="G28" s="134" t="s">
        <v>107</v>
      </c>
      <c r="H28" s="135"/>
      <c r="I28" s="135"/>
      <c r="J28" s="135"/>
      <c r="K28" s="135"/>
      <c r="L28" s="135"/>
      <c r="M28" s="135">
        <f>SUMIFS('libro diario'!$E$2:$E$55,'libro diario'!$F$2:$F$55,$G$24,'libro diario'!$G$2:$G$55,M$8)</f>
        <v>0</v>
      </c>
      <c r="N28" s="135">
        <f>SUMIFS('libro diario'!$E$2:$E$55,'libro diario'!$F$2:$F$55,$G28,'libro diario'!$G$2:$G$55,N$8)</f>
        <v>-2550</v>
      </c>
      <c r="O28" s="135">
        <f>SUMIFS('libro diario'!$E$2:$E$55,'libro diario'!$F$2:$F$55,$G28,'libro diario'!$G$2:$G$55,O$8)</f>
        <v>0</v>
      </c>
      <c r="P28" s="135">
        <f>SUMIFS('libro diario'!$E$2:$E$55,'libro diario'!$F$2:$F$55,$G28,'libro diario'!$G$2:$G$55,P$8)</f>
        <v>0</v>
      </c>
      <c r="Q28" s="135">
        <f>SUMIFS('libro diario'!$E$2:$E$55,'libro diario'!$F$2:$F$55,$G28,'libro diario'!$G$2:$G$55,Q$8)</f>
        <v>0</v>
      </c>
      <c r="R28" s="135">
        <f>SUMIFS('libro diario'!$E$2:$E$55,'libro diario'!$F$2:$F$55,$G28,'libro diario'!$G$2:$G$55,R$8)</f>
        <v>0</v>
      </c>
      <c r="S28" s="135">
        <f>SUMIFS('libro diario'!$E$2:$E$55,'libro diario'!$F$2:$F$55,$G28,'libro diario'!$G$2:$G$55,S$8)</f>
        <v>0</v>
      </c>
      <c r="T28" s="136">
        <f t="shared" si="10"/>
        <v>-2550</v>
      </c>
    </row>
    <row r="29" spans="1:24" ht="15" customHeight="1" outlineLevel="2">
      <c r="A29" s="111" t="str">
        <f t="shared" si="9"/>
        <v/>
      </c>
      <c r="B29" s="110"/>
      <c r="C29" s="139">
        <f t="shared" si="6"/>
        <v>-441333</v>
      </c>
      <c r="D29" s="168"/>
      <c r="E29" s="140"/>
      <c r="F29" s="142"/>
      <c r="G29" s="134" t="s">
        <v>119</v>
      </c>
      <c r="H29" s="143"/>
      <c r="I29" s="143"/>
      <c r="J29" s="143"/>
      <c r="K29" s="143"/>
      <c r="L29" s="143"/>
      <c r="M29" s="135">
        <f>SUMIFS('libro diario'!$E$2:$E$55,'libro diario'!$F$2:$F$55,$G$29,'libro diario'!$G$2:$G$55,M$8)</f>
        <v>0</v>
      </c>
      <c r="N29" s="135">
        <f>SUMIFS('libro diario'!$E$2:$E$55,'libro diario'!$F$2:$F$55,$G$29,'libro diario'!$G$2:$G$55,N$8)</f>
        <v>0</v>
      </c>
      <c r="O29" s="135">
        <f>SUMIFS('libro diario'!$E$2:$E$55,'libro diario'!$F$2:$F$55,$G$29,'libro diario'!$G$2:$G$55,O$8)</f>
        <v>0</v>
      </c>
      <c r="P29" s="135">
        <f>SUMIFS('libro diario'!$E$2:$E$55,'libro diario'!$F$2:$F$55,$G$29,'libro diario'!$G$2:$G$55,P$8)</f>
        <v>-243273</v>
      </c>
      <c r="Q29" s="135">
        <f>SUMIFS('libro diario'!$E$2:$E$55,'libro diario'!$F$2:$F$55,$G$29,'libro diario'!$G$2:$G$55,Q$8)</f>
        <v>-110000</v>
      </c>
      <c r="R29" s="135">
        <f>SUMIFS('libro diario'!$E$2:$E$55,'libro diario'!$F$2:$F$55,$G$29,'libro diario'!$G$2:$G$55,R$8)</f>
        <v>-88060</v>
      </c>
      <c r="S29" s="135">
        <f>SUMIFS('libro diario'!$E$2:$E$55,'libro diario'!$F$2:$F$55,$G$29,'libro diario'!$G$2:$G$55,S$8)</f>
        <v>0</v>
      </c>
      <c r="T29" s="136">
        <f t="shared" si="10"/>
        <v>-441333</v>
      </c>
    </row>
    <row r="30" spans="1:24" ht="15" customHeight="1" outlineLevel="2">
      <c r="A30" s="111"/>
      <c r="B30" s="110"/>
      <c r="C30" s="139"/>
      <c r="D30" s="168"/>
      <c r="E30" s="140"/>
      <c r="F30" s="142"/>
      <c r="G30" s="134" t="s">
        <v>133</v>
      </c>
      <c r="H30" s="143"/>
      <c r="I30" s="143"/>
      <c r="J30" s="143"/>
      <c r="K30" s="143"/>
      <c r="L30" s="143"/>
      <c r="M30" s="135">
        <f>SUMIFS('libro diario'!$E$2:$E$55,'libro diario'!$F$2:$F$55,$G$30,'libro diario'!$G$2:$G$55,M$8)</f>
        <v>0</v>
      </c>
      <c r="N30" s="135">
        <f>SUMIFS('libro diario'!$E$2:$E$55,'libro diario'!$F$2:$F$55,$G$30,'libro diario'!$G$2:$G$55,N$8)</f>
        <v>0</v>
      </c>
      <c r="O30" s="135">
        <f>SUMIFS('libro diario'!$E$2:$E$55,'libro diario'!$F$2:$F$55,$G$30,'libro diario'!$G$2:$G$55,O$8)</f>
        <v>0</v>
      </c>
      <c r="P30" s="135">
        <f>SUMIFS('libro diario'!$E$2:$E$55,'libro diario'!$F$2:$F$55,$G$30,'libro diario'!$G$2:$G$55,P$8)</f>
        <v>0</v>
      </c>
      <c r="Q30" s="135">
        <f>SUMIFS('libro diario'!$E$2:$E$55,'libro diario'!$F$2:$F$55,$G$30,'libro diario'!$G$2:$G$55,Q$8)</f>
        <v>0</v>
      </c>
      <c r="R30" s="135">
        <f>SUMIFS('libro diario'!$E$2:$E$55,'libro diario'!$F$2:$F$55,$G$30,'libro diario'!$G$2:$G$55,R$8)</f>
        <v>-103947</v>
      </c>
      <c r="S30" s="135">
        <f>SUMIFS('libro diario'!$E$2:$E$55,'libro diario'!$F$2:$F$55,$G$30,'libro diario'!$G$2:$G$55,S$8)</f>
        <v>0</v>
      </c>
      <c r="T30" s="136">
        <f t="shared" si="10"/>
        <v>-103947</v>
      </c>
    </row>
    <row r="31" spans="1:24" ht="15" customHeight="1" outlineLevel="2">
      <c r="A31" s="111"/>
      <c r="B31" s="110"/>
      <c r="C31" s="139"/>
      <c r="D31" s="168"/>
      <c r="E31" s="140"/>
      <c r="F31" s="142"/>
      <c r="G31" s="134" t="s">
        <v>139</v>
      </c>
      <c r="H31" s="143"/>
      <c r="I31" s="143"/>
      <c r="J31" s="143"/>
      <c r="K31" s="143"/>
      <c r="L31" s="143"/>
      <c r="M31" s="135">
        <f>SUMIFS('libro diario'!$E$2:$E$55,'libro diario'!$F$2:$F$55,$G$31,'libro diario'!$G$2:$G$55,M$8)</f>
        <v>0</v>
      </c>
      <c r="N31" s="135">
        <f>SUMIFS('libro diario'!$E$2:$E$55,'libro diario'!$F$2:$F$55,$G$31,'libro diario'!$G$2:$G$55,N$8)</f>
        <v>0</v>
      </c>
      <c r="O31" s="135">
        <f>SUMIFS('libro diario'!$E$2:$E$55,'libro diario'!$F$2:$F$55,$G$31,'libro diario'!$G$2:$G$55,O$8)</f>
        <v>0</v>
      </c>
      <c r="P31" s="135">
        <f>SUMIFS('libro diario'!$E$2:$E$55,'libro diario'!$F$2:$F$55,$G$31,'libro diario'!$G$2:$G$55,P$8)</f>
        <v>0</v>
      </c>
      <c r="Q31" s="135">
        <f>SUMIFS('libro diario'!$E$2:$E$55,'libro diario'!$F$2:$F$55,$G$31,'libro diario'!$G$2:$G$55,Q$8)</f>
        <v>0</v>
      </c>
      <c r="R31" s="135">
        <f>SUMIFS('libro diario'!$E$2:$E$55,'libro diario'!$F$2:$F$55,$G$31,'libro diario'!$G$2:$G$55,R$8)</f>
        <v>-76000</v>
      </c>
      <c r="S31" s="135">
        <f>SUMIFS('libro diario'!$E$2:$E$55,'libro diario'!$F$2:$F$55,$G$31,'libro diario'!$G$2:$G$55,S$8)</f>
        <v>0</v>
      </c>
      <c r="T31" s="136">
        <f t="shared" si="10"/>
        <v>-76000</v>
      </c>
    </row>
    <row r="32" spans="1:24" ht="15" hidden="1" customHeight="1" outlineLevel="2">
      <c r="A32" s="111" t="str">
        <f t="shared" si="9"/>
        <v/>
      </c>
      <c r="B32" s="110"/>
      <c r="C32" s="139">
        <f t="shared" si="6"/>
        <v>0</v>
      </c>
      <c r="D32" s="168"/>
      <c r="E32" s="140"/>
      <c r="F32" s="142"/>
      <c r="G32" s="134" t="s">
        <v>127</v>
      </c>
      <c r="H32" s="143"/>
      <c r="I32" s="143"/>
      <c r="J32" s="143"/>
      <c r="K32" s="143"/>
      <c r="L32" s="143"/>
      <c r="M32" s="135">
        <f>SUMIFS('libro diario'!$E$2:$E$55,'libro diario'!$F$2:$F$55,$G$29,'libro diario'!$G$2:$G$55,M$8)</f>
        <v>0</v>
      </c>
      <c r="N32" s="135">
        <f>SUMIFS('libro diario'!$E$2:$E$55,'libro diario'!$F$2:$F$55,$G$32,'libro diario'!$G$2:$G$55,N$8)</f>
        <v>0</v>
      </c>
      <c r="O32" s="135">
        <f>SUMIFS('libro diario'!$E$2:$E$55,'libro diario'!$F$2:$F$55,$G$32,'libro diario'!$G$2:$G$55,O$8)</f>
        <v>0</v>
      </c>
      <c r="P32" s="135">
        <f>SUMIFS('libro diario'!$E$2:$E$55,'libro diario'!$F$2:$F$55,$G$32,'libro diario'!$G$2:$G$55,P$8)</f>
        <v>0</v>
      </c>
      <c r="Q32" s="135">
        <f>SUMIFS('libro diario'!$E$2:$E$55,'libro diario'!$F$2:$F$55,$G$32,'libro diario'!$G$2:$G$55,Q$8)</f>
        <v>0</v>
      </c>
      <c r="R32" s="135">
        <f>SUMIFS('libro diario'!$E$2:$E$55,'libro diario'!$F$2:$F$55,$G$32,'libro diario'!$G$2:$G$55,R$8)</f>
        <v>0</v>
      </c>
      <c r="S32" s="135">
        <f>SUMIFS('libro diario'!$E$2:$E$55,'libro diario'!$F$2:$F$55,$G$32,'libro diario'!$G$2:$G$55,S$8)</f>
        <v>0</v>
      </c>
      <c r="T32" s="136">
        <f t="shared" si="10"/>
        <v>0</v>
      </c>
    </row>
    <row r="33" spans="1:20" s="137" customFormat="1" ht="15" hidden="1" customHeight="1" outlineLevel="2">
      <c r="A33" s="125" t="str">
        <f t="shared" si="9"/>
        <v/>
      </c>
      <c r="B33" s="132"/>
      <c r="C33" s="127">
        <f t="shared" si="6"/>
        <v>0</v>
      </c>
      <c r="D33" s="162"/>
      <c r="E33" s="129"/>
      <c r="F33" s="133"/>
      <c r="G33" s="134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6">
        <f t="shared" si="10"/>
        <v>0</v>
      </c>
    </row>
    <row r="34" spans="1:20" s="137" customFormat="1" ht="35.25" hidden="1" customHeight="1">
      <c r="A34" s="125" t="str">
        <f t="shared" ref="A34:A41" si="20">IF(MID(F34,1,2)="31",310101,IF(MID(F34,1,2)="32",320101,IF(MID(F34,1,2)="41",410101,IF(MID(F34,1,2)="42",420101,IF(MID(F34,1,2)="43",430101,"")))))</f>
        <v/>
      </c>
      <c r="C34" s="157">
        <f>+T34</f>
        <v>0</v>
      </c>
      <c r="D34" s="158"/>
      <c r="E34" s="247" t="s">
        <v>74</v>
      </c>
      <c r="F34" s="247"/>
      <c r="G34" s="248"/>
      <c r="H34" s="160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>
        <f t="shared" ref="T34:T48" si="21">SUM(H34:S34)</f>
        <v>0</v>
      </c>
    </row>
    <row r="35" spans="1:20" s="172" customFormat="1">
      <c r="A35" s="171" t="str">
        <f t="shared" si="20"/>
        <v/>
      </c>
      <c r="C35" s="173">
        <f>+T35</f>
        <v>789989</v>
      </c>
      <c r="D35" s="174" t="s">
        <v>75</v>
      </c>
      <c r="E35" s="174"/>
      <c r="F35" s="174"/>
      <c r="G35" s="175"/>
      <c r="H35" s="176">
        <f>+H11+H22+H18</f>
        <v>0</v>
      </c>
      <c r="I35" s="176">
        <f t="shared" ref="I35:T35" si="22">+I11+I22+I18</f>
        <v>0</v>
      </c>
      <c r="J35" s="176">
        <f t="shared" si="22"/>
        <v>0</v>
      </c>
      <c r="K35" s="176">
        <f t="shared" si="22"/>
        <v>0</v>
      </c>
      <c r="L35" s="176">
        <f t="shared" si="22"/>
        <v>0</v>
      </c>
      <c r="M35" s="176">
        <f t="shared" si="22"/>
        <v>-20000</v>
      </c>
      <c r="N35" s="176">
        <f t="shared" si="22"/>
        <v>856099</v>
      </c>
      <c r="O35" s="176">
        <f t="shared" si="22"/>
        <v>140500</v>
      </c>
      <c r="P35" s="176">
        <f t="shared" si="22"/>
        <v>-220273</v>
      </c>
      <c r="Q35" s="176">
        <f t="shared" si="22"/>
        <v>-29000</v>
      </c>
      <c r="R35" s="176">
        <f t="shared" si="22"/>
        <v>28733</v>
      </c>
      <c r="S35" s="176">
        <f t="shared" si="22"/>
        <v>33930</v>
      </c>
      <c r="T35" s="176">
        <f t="shared" si="22"/>
        <v>789989</v>
      </c>
    </row>
    <row r="36" spans="1:20">
      <c r="A36" s="111" t="str">
        <f t="shared" si="20"/>
        <v/>
      </c>
      <c r="B36" s="110"/>
      <c r="C36" s="163">
        <v>440700</v>
      </c>
      <c r="D36" s="164"/>
      <c r="E36" s="165" t="s">
        <v>76</v>
      </c>
      <c r="F36" s="165"/>
      <c r="G36" s="166"/>
      <c r="H36" s="123">
        <f>+H37</f>
        <v>0</v>
      </c>
      <c r="I36" s="124">
        <f t="shared" ref="I36:T36" si="23">+I37</f>
        <v>0</v>
      </c>
      <c r="J36" s="124">
        <f t="shared" si="23"/>
        <v>0</v>
      </c>
      <c r="K36" s="124">
        <f t="shared" si="23"/>
        <v>0</v>
      </c>
      <c r="L36" s="124">
        <f t="shared" si="23"/>
        <v>0</v>
      </c>
      <c r="M36" s="124">
        <f t="shared" si="23"/>
        <v>0</v>
      </c>
      <c r="N36" s="124">
        <f t="shared" si="23"/>
        <v>0</v>
      </c>
      <c r="O36" s="124">
        <f t="shared" si="23"/>
        <v>0</v>
      </c>
      <c r="P36" s="124">
        <f t="shared" si="23"/>
        <v>0</v>
      </c>
      <c r="Q36" s="124">
        <f t="shared" si="23"/>
        <v>0</v>
      </c>
      <c r="R36" s="124">
        <f t="shared" si="23"/>
        <v>0</v>
      </c>
      <c r="S36" s="124">
        <f t="shared" si="23"/>
        <v>0</v>
      </c>
      <c r="T36" s="124">
        <f t="shared" si="23"/>
        <v>0</v>
      </c>
    </row>
    <row r="37" spans="1:20" s="138" customFormat="1" ht="15" hidden="1" customHeight="1" outlineLevel="1">
      <c r="A37" s="111" t="str">
        <f t="shared" si="20"/>
        <v/>
      </c>
      <c r="C37" s="148">
        <f t="shared" ref="C37:C54" si="24">+T37</f>
        <v>0</v>
      </c>
      <c r="D37" s="170"/>
      <c r="E37" s="112">
        <v>440701</v>
      </c>
      <c r="F37" s="112" t="s">
        <v>28</v>
      </c>
      <c r="G37" s="140"/>
      <c r="H37" s="141">
        <f>SUM(H38)</f>
        <v>0</v>
      </c>
      <c r="I37" s="141">
        <f t="shared" ref="I37:T37" si="25">SUM(I38)</f>
        <v>0</v>
      </c>
      <c r="J37" s="141">
        <f t="shared" si="25"/>
        <v>0</v>
      </c>
      <c r="K37" s="141">
        <f t="shared" si="25"/>
        <v>0</v>
      </c>
      <c r="L37" s="141">
        <f t="shared" si="25"/>
        <v>0</v>
      </c>
      <c r="M37" s="141">
        <f t="shared" si="25"/>
        <v>0</v>
      </c>
      <c r="N37" s="141">
        <f t="shared" si="25"/>
        <v>0</v>
      </c>
      <c r="O37" s="141">
        <f t="shared" si="25"/>
        <v>0</v>
      </c>
      <c r="P37" s="141">
        <f t="shared" si="25"/>
        <v>0</v>
      </c>
      <c r="Q37" s="141">
        <f t="shared" si="25"/>
        <v>0</v>
      </c>
      <c r="R37" s="141">
        <f t="shared" si="25"/>
        <v>0</v>
      </c>
      <c r="S37" s="141">
        <f t="shared" si="25"/>
        <v>0</v>
      </c>
      <c r="T37" s="141">
        <f t="shared" si="25"/>
        <v>0</v>
      </c>
    </row>
    <row r="38" spans="1:20" ht="15" hidden="1" customHeight="1" outlineLevel="2">
      <c r="A38" s="169">
        <v>430201</v>
      </c>
      <c r="B38" s="110"/>
      <c r="C38" s="139">
        <f t="shared" si="24"/>
        <v>0</v>
      </c>
      <c r="D38" s="168"/>
      <c r="E38" s="140"/>
      <c r="F38" s="178"/>
      <c r="G38" s="179" t="s">
        <v>28</v>
      </c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4">
        <f t="shared" si="21"/>
        <v>0</v>
      </c>
    </row>
    <row r="39" spans="1:20" s="137" customFormat="1" ht="11" hidden="1">
      <c r="A39" s="125" t="str">
        <f t="shared" si="20"/>
        <v/>
      </c>
      <c r="C39" s="180">
        <f t="shared" si="24"/>
        <v>0</v>
      </c>
      <c r="D39" s="181" t="s">
        <v>77</v>
      </c>
      <c r="E39" s="181"/>
      <c r="F39" s="181"/>
      <c r="G39" s="182"/>
      <c r="H39" s="183">
        <v>0</v>
      </c>
      <c r="I39" s="184">
        <v>0</v>
      </c>
      <c r="J39" s="184">
        <v>0</v>
      </c>
      <c r="K39" s="184">
        <v>0</v>
      </c>
      <c r="L39" s="184">
        <v>0</v>
      </c>
      <c r="M39" s="184">
        <v>0</v>
      </c>
      <c r="N39" s="184">
        <v>0</v>
      </c>
      <c r="O39" s="184">
        <v>0</v>
      </c>
      <c r="P39" s="184">
        <v>0</v>
      </c>
      <c r="Q39" s="184">
        <v>0</v>
      </c>
      <c r="R39" s="184">
        <v>0</v>
      </c>
      <c r="S39" s="184">
        <v>0</v>
      </c>
      <c r="T39" s="184">
        <f t="shared" si="21"/>
        <v>0</v>
      </c>
    </row>
    <row r="40" spans="1:20" s="137" customFormat="1" ht="13" hidden="1">
      <c r="A40" s="125" t="str">
        <f t="shared" si="20"/>
        <v/>
      </c>
      <c r="C40" s="185">
        <f t="shared" si="24"/>
        <v>0</v>
      </c>
      <c r="D40" s="186"/>
      <c r="E40" s="186" t="s">
        <v>78</v>
      </c>
      <c r="F40" s="186"/>
      <c r="G40" s="187"/>
      <c r="H40" s="160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1">
        <v>0</v>
      </c>
      <c r="R40" s="161">
        <v>0</v>
      </c>
      <c r="S40" s="161">
        <v>0</v>
      </c>
      <c r="T40" s="161">
        <f>SUM(H40:S40)</f>
        <v>0</v>
      </c>
    </row>
    <row r="41" spans="1:20" s="172" customFormat="1">
      <c r="A41" s="171" t="str">
        <f t="shared" si="20"/>
        <v/>
      </c>
      <c r="C41" s="173">
        <f t="shared" si="24"/>
        <v>789989</v>
      </c>
      <c r="D41" s="174" t="s">
        <v>79</v>
      </c>
      <c r="E41" s="174"/>
      <c r="F41" s="174"/>
      <c r="G41" s="175"/>
      <c r="H41" s="176">
        <f>+H35+H36</f>
        <v>0</v>
      </c>
      <c r="I41" s="177">
        <f t="shared" ref="I41:T41" si="26">+I35+I36</f>
        <v>0</v>
      </c>
      <c r="J41" s="177">
        <f t="shared" si="26"/>
        <v>0</v>
      </c>
      <c r="K41" s="177">
        <f t="shared" si="26"/>
        <v>0</v>
      </c>
      <c r="L41" s="177">
        <f t="shared" si="26"/>
        <v>0</v>
      </c>
      <c r="M41" s="177">
        <f t="shared" si="26"/>
        <v>-20000</v>
      </c>
      <c r="N41" s="177">
        <f t="shared" si="26"/>
        <v>856099</v>
      </c>
      <c r="O41" s="177">
        <f t="shared" si="26"/>
        <v>140500</v>
      </c>
      <c r="P41" s="177">
        <f t="shared" si="26"/>
        <v>-220273</v>
      </c>
      <c r="Q41" s="177">
        <f t="shared" si="26"/>
        <v>-29000</v>
      </c>
      <c r="R41" s="177">
        <f t="shared" si="26"/>
        <v>28733</v>
      </c>
      <c r="S41" s="177">
        <f t="shared" si="26"/>
        <v>33930</v>
      </c>
      <c r="T41" s="177">
        <f t="shared" si="26"/>
        <v>789989</v>
      </c>
    </row>
    <row r="42" spans="1:20" s="137" customFormat="1" ht="11" hidden="1">
      <c r="A42" s="125" t="str">
        <f t="shared" ref="A42:A49" si="27">IF(MID(F42,1,2)="31",310199,IF(MID(F42,1,2)="32",320199,IF(MID(F42,1,2)="41",410199,IF(MID(F42,1,2)="42",420198,IF(MID(F42,1,2)="43",430198,"")))))</f>
        <v/>
      </c>
      <c r="C42" s="188">
        <f t="shared" si="24"/>
        <v>0</v>
      </c>
      <c r="D42" s="189" t="s">
        <v>80</v>
      </c>
      <c r="E42" s="189"/>
      <c r="F42" s="189"/>
      <c r="G42" s="190"/>
      <c r="H42" s="183">
        <v>0</v>
      </c>
      <c r="I42" s="184">
        <v>0</v>
      </c>
      <c r="J42" s="184">
        <v>0</v>
      </c>
      <c r="K42" s="184">
        <v>0</v>
      </c>
      <c r="L42" s="184">
        <v>0</v>
      </c>
      <c r="M42" s="184">
        <v>0</v>
      </c>
      <c r="N42" s="184">
        <v>0</v>
      </c>
      <c r="O42" s="184">
        <v>0</v>
      </c>
      <c r="P42" s="184">
        <v>0</v>
      </c>
      <c r="Q42" s="184">
        <v>0</v>
      </c>
      <c r="R42" s="184">
        <v>0</v>
      </c>
      <c r="S42" s="184">
        <v>0</v>
      </c>
      <c r="T42" s="184">
        <f t="shared" si="21"/>
        <v>0</v>
      </c>
    </row>
    <row r="43" spans="1:20" s="137" customFormat="1" ht="13" hidden="1">
      <c r="A43" s="125" t="str">
        <f t="shared" si="27"/>
        <v/>
      </c>
      <c r="C43" s="185">
        <f t="shared" si="24"/>
        <v>0</v>
      </c>
      <c r="D43" s="186"/>
      <c r="E43" s="186" t="s">
        <v>81</v>
      </c>
      <c r="F43" s="186"/>
      <c r="G43" s="187"/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1">
        <v>0</v>
      </c>
      <c r="R43" s="161">
        <v>0</v>
      </c>
      <c r="S43" s="161">
        <v>0</v>
      </c>
      <c r="T43" s="161">
        <f t="shared" si="21"/>
        <v>0</v>
      </c>
    </row>
    <row r="44" spans="1:20" s="137" customFormat="1" ht="13" hidden="1">
      <c r="A44" s="125" t="str">
        <f t="shared" si="27"/>
        <v/>
      </c>
      <c r="C44" s="185">
        <f t="shared" si="24"/>
        <v>0</v>
      </c>
      <c r="D44" s="186"/>
      <c r="E44" s="186" t="s">
        <v>82</v>
      </c>
      <c r="F44" s="186"/>
      <c r="G44" s="187"/>
      <c r="H44" s="161">
        <v>0</v>
      </c>
      <c r="I44" s="161">
        <v>0</v>
      </c>
      <c r="J44" s="161">
        <v>0</v>
      </c>
      <c r="K44" s="161">
        <v>0</v>
      </c>
      <c r="L44" s="161">
        <v>0</v>
      </c>
      <c r="M44" s="161">
        <v>0</v>
      </c>
      <c r="N44" s="161">
        <v>0</v>
      </c>
      <c r="O44" s="161">
        <v>0</v>
      </c>
      <c r="P44" s="161">
        <v>0</v>
      </c>
      <c r="Q44" s="161">
        <v>0</v>
      </c>
      <c r="R44" s="161">
        <v>0</v>
      </c>
      <c r="S44" s="161">
        <v>0</v>
      </c>
      <c r="T44" s="161">
        <f t="shared" si="21"/>
        <v>0</v>
      </c>
    </row>
    <row r="45" spans="1:20" s="137" customFormat="1" ht="11" hidden="1">
      <c r="A45" s="125" t="str">
        <f t="shared" si="27"/>
        <v/>
      </c>
      <c r="C45" s="188">
        <f t="shared" si="24"/>
        <v>0</v>
      </c>
      <c r="D45" s="189" t="s">
        <v>79</v>
      </c>
      <c r="E45" s="189"/>
      <c r="F45" s="189"/>
      <c r="G45" s="190"/>
      <c r="H45" s="184">
        <v>0</v>
      </c>
      <c r="I45" s="184">
        <v>0</v>
      </c>
      <c r="J45" s="184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84">
        <v>0</v>
      </c>
      <c r="Q45" s="184">
        <v>0</v>
      </c>
      <c r="R45" s="184">
        <v>0</v>
      </c>
      <c r="S45" s="184">
        <v>0</v>
      </c>
      <c r="T45" s="184">
        <f t="shared" si="21"/>
        <v>0</v>
      </c>
    </row>
    <row r="46" spans="1:20" s="137" customFormat="1" ht="11" hidden="1">
      <c r="A46" s="125" t="str">
        <f t="shared" si="27"/>
        <v/>
      </c>
      <c r="C46" s="188">
        <f t="shared" si="24"/>
        <v>0</v>
      </c>
      <c r="D46" s="189" t="s">
        <v>83</v>
      </c>
      <c r="E46" s="189"/>
      <c r="F46" s="189"/>
      <c r="G46" s="190"/>
      <c r="H46" s="184">
        <v>0</v>
      </c>
      <c r="I46" s="184">
        <v>0</v>
      </c>
      <c r="J46" s="184">
        <v>0</v>
      </c>
      <c r="K46" s="184">
        <v>0</v>
      </c>
      <c r="L46" s="184">
        <v>0</v>
      </c>
      <c r="M46" s="184">
        <v>0</v>
      </c>
      <c r="N46" s="184">
        <v>0</v>
      </c>
      <c r="O46" s="184">
        <v>0</v>
      </c>
      <c r="P46" s="184">
        <v>0</v>
      </c>
      <c r="Q46" s="184">
        <v>0</v>
      </c>
      <c r="R46" s="184">
        <v>0</v>
      </c>
      <c r="S46" s="184">
        <v>0</v>
      </c>
      <c r="T46" s="184">
        <f t="shared" si="21"/>
        <v>0</v>
      </c>
    </row>
    <row r="47" spans="1:20" s="137" customFormat="1" ht="11" hidden="1">
      <c r="A47" s="125" t="str">
        <f t="shared" si="27"/>
        <v/>
      </c>
      <c r="C47" s="188">
        <f t="shared" si="24"/>
        <v>0</v>
      </c>
      <c r="D47" s="189" t="s">
        <v>84</v>
      </c>
      <c r="E47" s="189"/>
      <c r="F47" s="189"/>
      <c r="G47" s="190"/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0</v>
      </c>
      <c r="Q47" s="184">
        <v>0</v>
      </c>
      <c r="R47" s="184">
        <v>0</v>
      </c>
      <c r="S47" s="184">
        <v>0</v>
      </c>
      <c r="T47" s="184">
        <f t="shared" si="21"/>
        <v>0</v>
      </c>
    </row>
    <row r="48" spans="1:20" s="137" customFormat="1" ht="13" hidden="1">
      <c r="A48" s="125" t="str">
        <f t="shared" si="27"/>
        <v/>
      </c>
      <c r="C48" s="191">
        <f t="shared" si="24"/>
        <v>0</v>
      </c>
      <c r="D48" s="192"/>
      <c r="E48" s="192" t="s">
        <v>85</v>
      </c>
      <c r="F48" s="192"/>
      <c r="G48" s="193"/>
      <c r="H48" s="184">
        <v>0</v>
      </c>
      <c r="I48" s="184">
        <v>0</v>
      </c>
      <c r="J48" s="184">
        <v>0</v>
      </c>
      <c r="K48" s="184">
        <v>0</v>
      </c>
      <c r="L48" s="184">
        <v>0</v>
      </c>
      <c r="M48" s="184">
        <v>0</v>
      </c>
      <c r="N48" s="184">
        <v>0</v>
      </c>
      <c r="O48" s="184">
        <v>0</v>
      </c>
      <c r="P48" s="184">
        <v>0</v>
      </c>
      <c r="Q48" s="184">
        <v>0</v>
      </c>
      <c r="R48" s="184">
        <v>0</v>
      </c>
      <c r="S48" s="184">
        <v>0</v>
      </c>
      <c r="T48" s="184">
        <f t="shared" si="21"/>
        <v>0</v>
      </c>
    </row>
    <row r="49" spans="1:21" s="137" customFormat="1" ht="13" hidden="1">
      <c r="A49" s="125" t="str">
        <f t="shared" si="27"/>
        <v/>
      </c>
      <c r="C49" s="191">
        <f t="shared" si="24"/>
        <v>0</v>
      </c>
      <c r="D49" s="192"/>
      <c r="E49" s="192" t="s">
        <v>86</v>
      </c>
      <c r="F49" s="192"/>
      <c r="G49" s="193"/>
      <c r="H49" s="184">
        <v>0</v>
      </c>
      <c r="I49" s="184">
        <v>0</v>
      </c>
      <c r="J49" s="184">
        <v>0</v>
      </c>
      <c r="K49" s="184">
        <v>0</v>
      </c>
      <c r="L49" s="184">
        <v>0</v>
      </c>
      <c r="M49" s="184">
        <v>0</v>
      </c>
      <c r="N49" s="184">
        <v>0</v>
      </c>
      <c r="O49" s="184">
        <v>0</v>
      </c>
      <c r="P49" s="184">
        <v>0</v>
      </c>
      <c r="Q49" s="184">
        <v>0</v>
      </c>
      <c r="R49" s="184">
        <v>0</v>
      </c>
      <c r="S49" s="184">
        <v>0</v>
      </c>
      <c r="T49" s="184">
        <f t="shared" ref="T49:T54" si="28">SUM(H49:S49)</f>
        <v>0</v>
      </c>
    </row>
    <row r="50" spans="1:21" s="137" customFormat="1" ht="11" hidden="1">
      <c r="A50" s="125" t="str">
        <f>IF(MID(F50,1,2)="31",310199,IF(MID(F50,1,2)="32",320199,IF(MID(F50,1,2)="41",410199,IF(MID(F50,1,2)="42",420198,IF(MID(F50,1,2)="43",430198,"")))))</f>
        <v/>
      </c>
      <c r="C50" s="194">
        <f t="shared" si="24"/>
        <v>0</v>
      </c>
      <c r="D50" s="195" t="s">
        <v>87</v>
      </c>
      <c r="E50" s="195"/>
      <c r="F50" s="195"/>
      <c r="G50" s="196"/>
      <c r="H50" s="197">
        <v>0</v>
      </c>
      <c r="I50" s="197">
        <v>0</v>
      </c>
      <c r="J50" s="197">
        <v>0</v>
      </c>
      <c r="K50" s="197">
        <v>0</v>
      </c>
      <c r="L50" s="197">
        <v>0</v>
      </c>
      <c r="M50" s="197">
        <v>0</v>
      </c>
      <c r="N50" s="197">
        <v>0</v>
      </c>
      <c r="O50" s="197">
        <v>0</v>
      </c>
      <c r="P50" s="197">
        <v>0</v>
      </c>
      <c r="Q50" s="197">
        <v>0</v>
      </c>
      <c r="R50" s="197">
        <v>0</v>
      </c>
      <c r="S50" s="197">
        <v>0</v>
      </c>
      <c r="T50" s="197">
        <f t="shared" si="28"/>
        <v>0</v>
      </c>
    </row>
    <row r="51" spans="1:21" s="137" customFormat="1" ht="11" hidden="1">
      <c r="A51" s="125" t="str">
        <f>IF(MID(F51,1,2)="31",310199,IF(MID(F51,1,2)="32",320199,IF(MID(F51,1,2)="41",410199,IF(MID(F51,1,2)="42",420198,IF(MID(F51,1,2)="43",430198,"")))))</f>
        <v/>
      </c>
      <c r="C51" s="194">
        <f t="shared" si="24"/>
        <v>0</v>
      </c>
      <c r="D51" s="195" t="s">
        <v>88</v>
      </c>
      <c r="E51" s="195"/>
      <c r="F51" s="195"/>
      <c r="G51" s="196"/>
      <c r="H51" s="197">
        <v>0</v>
      </c>
      <c r="I51" s="197">
        <v>0</v>
      </c>
      <c r="J51" s="197">
        <v>0</v>
      </c>
      <c r="K51" s="197">
        <v>0</v>
      </c>
      <c r="L51" s="197">
        <v>0</v>
      </c>
      <c r="M51" s="197">
        <v>0</v>
      </c>
      <c r="N51" s="197">
        <v>0</v>
      </c>
      <c r="O51" s="197">
        <v>0</v>
      </c>
      <c r="P51" s="197">
        <v>0</v>
      </c>
      <c r="Q51" s="197">
        <v>0</v>
      </c>
      <c r="R51" s="197">
        <v>0</v>
      </c>
      <c r="S51" s="197">
        <v>0</v>
      </c>
      <c r="T51" s="197">
        <f t="shared" si="28"/>
        <v>0</v>
      </c>
    </row>
    <row r="52" spans="1:21" s="137" customFormat="1" ht="13" hidden="1">
      <c r="A52" s="125" t="str">
        <f>IF(MID(F52,1,2)="31",310199,IF(MID(F52,1,2)="32",320199,IF(MID(F52,1,2)="41",410199,IF(MID(F52,1,2)="42",420198,IF(MID(F52,1,2)="43",430198,"")))))</f>
        <v/>
      </c>
      <c r="C52" s="191">
        <f t="shared" si="24"/>
        <v>0</v>
      </c>
      <c r="D52" s="192"/>
      <c r="E52" s="192" t="s">
        <v>89</v>
      </c>
      <c r="F52" s="192"/>
      <c r="G52" s="193"/>
      <c r="H52" s="184">
        <v>0</v>
      </c>
      <c r="I52" s="184">
        <v>0</v>
      </c>
      <c r="J52" s="184">
        <v>0</v>
      </c>
      <c r="K52" s="184">
        <v>0</v>
      </c>
      <c r="L52" s="184">
        <v>0</v>
      </c>
      <c r="M52" s="184">
        <v>0</v>
      </c>
      <c r="N52" s="184">
        <v>0</v>
      </c>
      <c r="O52" s="184">
        <v>0</v>
      </c>
      <c r="P52" s="184">
        <v>0</v>
      </c>
      <c r="Q52" s="184">
        <v>0</v>
      </c>
      <c r="R52" s="184">
        <v>0</v>
      </c>
      <c r="S52" s="184">
        <v>0</v>
      </c>
      <c r="T52" s="184">
        <f t="shared" si="28"/>
        <v>0</v>
      </c>
    </row>
    <row r="53" spans="1:21" s="137" customFormat="1" ht="13" hidden="1">
      <c r="A53" s="125" t="str">
        <f>IF(MID(F53,1,2)="31",310199,IF(MID(F53,1,2)="32",320199,IF(MID(F53,1,2)="41",410199,IF(MID(F53,1,2)="42",420198,IF(MID(F53,1,2)="43",430198,"")))))</f>
        <v/>
      </c>
      <c r="C53" s="191">
        <f t="shared" si="24"/>
        <v>0</v>
      </c>
      <c r="D53" s="192"/>
      <c r="E53" s="192" t="s">
        <v>90</v>
      </c>
      <c r="F53" s="192"/>
      <c r="G53" s="193"/>
      <c r="H53" s="184">
        <v>0</v>
      </c>
      <c r="I53" s="184">
        <v>0</v>
      </c>
      <c r="J53" s="184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4">
        <v>0</v>
      </c>
      <c r="Q53" s="184">
        <v>0</v>
      </c>
      <c r="R53" s="184">
        <v>0</v>
      </c>
      <c r="S53" s="184">
        <v>0</v>
      </c>
      <c r="T53" s="184">
        <f t="shared" si="28"/>
        <v>0</v>
      </c>
    </row>
    <row r="54" spans="1:21" s="137" customFormat="1" ht="11" hidden="1">
      <c r="A54" s="125" t="str">
        <f>IF(MID(F54,1,2)="31",310199,IF(MID(F54,1,2)="32",320199,IF(MID(F54,1,2)="41",410199,IF(MID(F54,1,2)="42",420198,IF(MID(F54,1,2)="43",430198,"")))))</f>
        <v/>
      </c>
      <c r="C54" s="194">
        <f t="shared" si="24"/>
        <v>0</v>
      </c>
      <c r="D54" s="195" t="s">
        <v>91</v>
      </c>
      <c r="E54" s="195"/>
      <c r="F54" s="195"/>
      <c r="G54" s="196"/>
      <c r="H54" s="197">
        <v>0</v>
      </c>
      <c r="I54" s="197">
        <v>0</v>
      </c>
      <c r="J54" s="197">
        <v>0</v>
      </c>
      <c r="K54" s="197">
        <v>0</v>
      </c>
      <c r="L54" s="197">
        <v>0</v>
      </c>
      <c r="M54" s="197">
        <v>0</v>
      </c>
      <c r="N54" s="197">
        <v>0</v>
      </c>
      <c r="O54" s="197">
        <v>0</v>
      </c>
      <c r="P54" s="197">
        <v>0</v>
      </c>
      <c r="Q54" s="197">
        <v>0</v>
      </c>
      <c r="R54" s="197">
        <v>0</v>
      </c>
      <c r="S54" s="197">
        <v>0</v>
      </c>
      <c r="T54" s="197">
        <f t="shared" si="28"/>
        <v>0</v>
      </c>
    </row>
    <row r="55" spans="1:21">
      <c r="T55" s="199"/>
      <c r="U55" s="172" t="s">
        <v>32</v>
      </c>
    </row>
    <row r="58" spans="1:21">
      <c r="G58" s="200" t="s">
        <v>92</v>
      </c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172"/>
    </row>
    <row r="59" spans="1:21">
      <c r="G59" s="200" t="s">
        <v>32</v>
      </c>
      <c r="H59" s="199">
        <f>+H41-H58</f>
        <v>0</v>
      </c>
      <c r="I59" s="199">
        <f>+I41-I58</f>
        <v>0</v>
      </c>
      <c r="J59" s="199">
        <f>+J41-J58</f>
        <v>0</v>
      </c>
      <c r="K59" s="199">
        <f>+K41-K58</f>
        <v>0</v>
      </c>
      <c r="L59" s="199">
        <f>+L41-L58</f>
        <v>0</v>
      </c>
      <c r="M59" s="199">
        <f t="shared" ref="M59:S59" si="29">+M41-M58</f>
        <v>-20000</v>
      </c>
      <c r="N59" s="199">
        <f t="shared" si="29"/>
        <v>856099</v>
      </c>
      <c r="O59" s="199">
        <f t="shared" si="29"/>
        <v>140500</v>
      </c>
      <c r="P59" s="199">
        <f t="shared" si="29"/>
        <v>-220273</v>
      </c>
      <c r="Q59" s="199">
        <f t="shared" si="29"/>
        <v>-29000</v>
      </c>
      <c r="R59" s="199">
        <f t="shared" si="29"/>
        <v>28733</v>
      </c>
      <c r="S59" s="199">
        <f t="shared" si="29"/>
        <v>33930</v>
      </c>
      <c r="T59" s="172"/>
    </row>
    <row r="60" spans="1:21">
      <c r="H60" s="202"/>
      <c r="I60" s="202"/>
      <c r="J60" s="202"/>
    </row>
    <row r="61" spans="1:21">
      <c r="H61" s="202"/>
      <c r="I61" s="202"/>
      <c r="J61" s="202"/>
    </row>
    <row r="62" spans="1:21">
      <c r="J62" s="203"/>
    </row>
    <row r="63" spans="1:21">
      <c r="J63" s="203"/>
    </row>
    <row r="64" spans="1:21">
      <c r="J64" s="202"/>
    </row>
  </sheetData>
  <autoFilter ref="C9:T55">
    <filterColumn colId="0">
      <customFilters>
        <customFilter operator="notEqual" val="0"/>
      </customFilters>
    </filterColumn>
  </autoFilter>
  <mergeCells count="5">
    <mergeCell ref="E2:F2"/>
    <mergeCell ref="C3:T3"/>
    <mergeCell ref="C4:T4"/>
    <mergeCell ref="C5:T5"/>
    <mergeCell ref="E34:G34"/>
  </mergeCells>
  <phoneticPr fontId="72" type="noConversion"/>
  <conditionalFormatting sqref="F35:G39 H11:M14 F9:G14 F40:T54 N10:T14 C9:D54 H11:T11 H34:T39 F15:T33">
    <cfRule type="expression" dxfId="227" priority="433" stopIfTrue="1">
      <formula>D9="totalizador"</formula>
    </cfRule>
  </conditionalFormatting>
  <conditionalFormatting sqref="T11:T13 T21:T23 T34:T37 T39:T54 I18:T18 K11:K14 N11:N14 Q11:Q14 I11:J12 L11:M12 O11:P12 R11:S12 I35:S38 I41:S41 K21 K24:K33 N21 Q21 Q24:Q33 Q39:Q40 Q42:Q54 N39:N40 N42:N54 K39:K40 K42:K54 H35:T35 N24:N33 I22:T23 H23:T23 N24:S32">
    <cfRule type="expression" dxfId="226" priority="432" stopIfTrue="1">
      <formula>I11="totalizador"</formula>
    </cfRule>
  </conditionalFormatting>
  <conditionalFormatting sqref="M10">
    <cfRule type="expression" dxfId="225" priority="431" stopIfTrue="1">
      <formula>N10="totalizador"</formula>
    </cfRule>
  </conditionalFormatting>
  <conditionalFormatting sqref="L10">
    <cfRule type="expression" dxfId="224" priority="430" stopIfTrue="1">
      <formula>M10="totalizador"</formula>
    </cfRule>
  </conditionalFormatting>
  <conditionalFormatting sqref="K10">
    <cfRule type="expression" dxfId="223" priority="429" stopIfTrue="1">
      <formula>L10="totalizador"</formula>
    </cfRule>
  </conditionalFormatting>
  <conditionalFormatting sqref="J10">
    <cfRule type="expression" dxfId="222" priority="428" stopIfTrue="1">
      <formula>K10="totalizador"</formula>
    </cfRule>
  </conditionalFormatting>
  <conditionalFormatting sqref="I10">
    <cfRule type="expression" dxfId="221" priority="427" stopIfTrue="1">
      <formula>J10="totalizador"</formula>
    </cfRule>
  </conditionalFormatting>
  <conditionalFormatting sqref="H10">
    <cfRule type="expression" dxfId="220" priority="426" stopIfTrue="1">
      <formula>I10="totalizador"</formula>
    </cfRule>
  </conditionalFormatting>
  <conditionalFormatting sqref="I10">
    <cfRule type="expression" dxfId="219" priority="425" stopIfTrue="1">
      <formula>J10="totalizador"</formula>
    </cfRule>
  </conditionalFormatting>
  <conditionalFormatting sqref="F12:T12 H34:T34">
    <cfRule type="expression" dxfId="218" priority="424" stopIfTrue="1">
      <formula>G12="totalizador"</formula>
    </cfRule>
  </conditionalFormatting>
  <conditionalFormatting sqref="H9:T9">
    <cfRule type="expression" dxfId="217" priority="423" stopIfTrue="1">
      <formula>I9="totalizador"</formula>
    </cfRule>
  </conditionalFormatting>
  <conditionalFormatting sqref="M9">
    <cfRule type="expression" dxfId="216" priority="422" stopIfTrue="1">
      <formula>N9="totalizador"</formula>
    </cfRule>
  </conditionalFormatting>
  <conditionalFormatting sqref="L9">
    <cfRule type="expression" dxfId="215" priority="421" stopIfTrue="1">
      <formula>M9="totalizador"</formula>
    </cfRule>
  </conditionalFormatting>
  <conditionalFormatting sqref="K9">
    <cfRule type="expression" dxfId="214" priority="420" stopIfTrue="1">
      <formula>L9="totalizador"</formula>
    </cfRule>
  </conditionalFormatting>
  <conditionalFormatting sqref="J9">
    <cfRule type="expression" dxfId="213" priority="419" stopIfTrue="1">
      <formula>K9="totalizador"</formula>
    </cfRule>
  </conditionalFormatting>
  <conditionalFormatting sqref="I9">
    <cfRule type="expression" dxfId="212" priority="418" stopIfTrue="1">
      <formula>J9="totalizador"</formula>
    </cfRule>
  </conditionalFormatting>
  <conditionalFormatting sqref="H9:T9">
    <cfRule type="expression" dxfId="211" priority="417" stopIfTrue="1">
      <formula>I9="totalizador"</formula>
    </cfRule>
  </conditionalFormatting>
  <conditionalFormatting sqref="H11:T11">
    <cfRule type="expression" dxfId="210" priority="416" stopIfTrue="1">
      <formula>I11="totalizador"</formula>
    </cfRule>
  </conditionalFormatting>
  <conditionalFormatting sqref="M10">
    <cfRule type="expression" dxfId="209" priority="415" stopIfTrue="1">
      <formula>N10="totalizador"</formula>
    </cfRule>
  </conditionalFormatting>
  <conditionalFormatting sqref="L10">
    <cfRule type="expression" dxfId="208" priority="414" stopIfTrue="1">
      <formula>M10="totalizador"</formula>
    </cfRule>
  </conditionalFormatting>
  <conditionalFormatting sqref="K10">
    <cfRule type="expression" dxfId="207" priority="413" stopIfTrue="1">
      <formula>L10="totalizador"</formula>
    </cfRule>
  </conditionalFormatting>
  <conditionalFormatting sqref="J10">
    <cfRule type="expression" dxfId="206" priority="412" stopIfTrue="1">
      <formula>K10="totalizador"</formula>
    </cfRule>
  </conditionalFormatting>
  <conditionalFormatting sqref="I10">
    <cfRule type="expression" dxfId="205" priority="411" stopIfTrue="1">
      <formula>J10="totalizador"</formula>
    </cfRule>
  </conditionalFormatting>
  <conditionalFormatting sqref="H10 K10 N10 Q10 T10">
    <cfRule type="expression" dxfId="204" priority="410" stopIfTrue="1">
      <formula>I10="totalizador"</formula>
    </cfRule>
  </conditionalFormatting>
  <conditionalFormatting sqref="H10:T10">
    <cfRule type="expression" dxfId="203" priority="409" stopIfTrue="1">
      <formula>I10="totalizador"</formula>
    </cfRule>
  </conditionalFormatting>
  <conditionalFormatting sqref="H9:T9">
    <cfRule type="expression" dxfId="202" priority="408" stopIfTrue="1">
      <formula>I9="totalizador"</formula>
    </cfRule>
  </conditionalFormatting>
  <conditionalFormatting sqref="H9:T9">
    <cfRule type="expression" dxfId="201" priority="407" stopIfTrue="1">
      <formula>I9="totalizador"</formula>
    </cfRule>
  </conditionalFormatting>
  <conditionalFormatting sqref="H13:S13">
    <cfRule type="expression" dxfId="200" priority="406" stopIfTrue="1">
      <formula>I13="totalizador"</formula>
    </cfRule>
  </conditionalFormatting>
  <conditionalFormatting sqref="H14:S14">
    <cfRule type="expression" dxfId="199" priority="405" stopIfTrue="1">
      <formula>I14="totalizador"</formula>
    </cfRule>
  </conditionalFormatting>
  <conditionalFormatting sqref="H24:S27 M24:S28">
    <cfRule type="expression" dxfId="198" priority="391" stopIfTrue="1">
      <formula>I24="totalizador"</formula>
    </cfRule>
  </conditionalFormatting>
  <conditionalFormatting sqref="H28:S33 M30:T31">
    <cfRule type="expression" dxfId="197" priority="390" stopIfTrue="1">
      <formula>I28="totalizador"</formula>
    </cfRule>
  </conditionalFormatting>
  <conditionalFormatting sqref="H38:S38">
    <cfRule type="expression" dxfId="196" priority="363" stopIfTrue="1">
      <formula>I38="totalizador"</formula>
    </cfRule>
  </conditionalFormatting>
  <conditionalFormatting sqref="H18:T18">
    <cfRule type="expression" dxfId="195" priority="354" stopIfTrue="1">
      <formula>I18="totalizador"</formula>
    </cfRule>
  </conditionalFormatting>
  <conditionalFormatting sqref="H21:S21">
    <cfRule type="expression" dxfId="194" priority="353" stopIfTrue="1">
      <formula>I21="totalizador"</formula>
    </cfRule>
  </conditionalFormatting>
  <conditionalFormatting sqref="H23:T23">
    <cfRule type="expression" dxfId="193" priority="352" stopIfTrue="1">
      <formula>I23="totalizador"</formula>
    </cfRule>
  </conditionalFormatting>
  <conditionalFormatting sqref="H37:T37">
    <cfRule type="expression" dxfId="192" priority="325" stopIfTrue="1">
      <formula>I37="totalizador"</formula>
    </cfRule>
  </conditionalFormatting>
  <conditionalFormatting sqref="H17:T17">
    <cfRule type="expression" dxfId="191" priority="322" stopIfTrue="1">
      <formula>I17="totalizador"</formula>
    </cfRule>
  </conditionalFormatting>
  <conditionalFormatting sqref="H22:T22">
    <cfRule type="expression" dxfId="190" priority="321" stopIfTrue="1">
      <formula>I22="totalizador"</formula>
    </cfRule>
  </conditionalFormatting>
  <conditionalFormatting sqref="H36:T36">
    <cfRule type="expression" dxfId="189" priority="316" stopIfTrue="1">
      <formula>I36="totalizador"</formula>
    </cfRule>
  </conditionalFormatting>
  <conditionalFormatting sqref="M20">
    <cfRule type="expression" dxfId="188" priority="301" stopIfTrue="1">
      <formula>N20="totalizador"</formula>
    </cfRule>
  </conditionalFormatting>
  <conditionalFormatting sqref="L20">
    <cfRule type="expression" dxfId="187" priority="300" stopIfTrue="1">
      <formula>M20="totalizador"</formula>
    </cfRule>
  </conditionalFormatting>
  <conditionalFormatting sqref="K20">
    <cfRule type="expression" dxfId="186" priority="299" stopIfTrue="1">
      <formula>L20="totalizador"</formula>
    </cfRule>
  </conditionalFormatting>
  <conditionalFormatting sqref="J20">
    <cfRule type="expression" dxfId="185" priority="298" stopIfTrue="1">
      <formula>K20="totalizador"</formula>
    </cfRule>
  </conditionalFormatting>
  <conditionalFormatting sqref="I20">
    <cfRule type="expression" dxfId="184" priority="297" stopIfTrue="1">
      <formula>J20="totalizador"</formula>
    </cfRule>
  </conditionalFormatting>
  <conditionalFormatting sqref="H20">
    <cfRule type="expression" dxfId="183" priority="296" stopIfTrue="1">
      <formula>I20="totalizador"</formula>
    </cfRule>
  </conditionalFormatting>
  <conditionalFormatting sqref="I20">
    <cfRule type="expression" dxfId="182" priority="295" stopIfTrue="1">
      <formula>J20="totalizador"</formula>
    </cfRule>
  </conditionalFormatting>
  <conditionalFormatting sqref="M20">
    <cfRule type="expression" dxfId="181" priority="294" stopIfTrue="1">
      <formula>N20="totalizador"</formula>
    </cfRule>
  </conditionalFormatting>
  <conditionalFormatting sqref="L20">
    <cfRule type="expression" dxfId="180" priority="293" stopIfTrue="1">
      <formula>M20="totalizador"</formula>
    </cfRule>
  </conditionalFormatting>
  <conditionalFormatting sqref="K20">
    <cfRule type="expression" dxfId="179" priority="292" stopIfTrue="1">
      <formula>L20="totalizador"</formula>
    </cfRule>
  </conditionalFormatting>
  <conditionalFormatting sqref="J20">
    <cfRule type="expression" dxfId="178" priority="291" stopIfTrue="1">
      <formula>K20="totalizador"</formula>
    </cfRule>
  </conditionalFormatting>
  <conditionalFormatting sqref="I20">
    <cfRule type="expression" dxfId="177" priority="290" stopIfTrue="1">
      <formula>J20="totalizador"</formula>
    </cfRule>
  </conditionalFormatting>
  <conditionalFormatting sqref="H20 K20 N20 Q20 T20">
    <cfRule type="expression" dxfId="176" priority="289" stopIfTrue="1">
      <formula>I20="totalizador"</formula>
    </cfRule>
  </conditionalFormatting>
  <conditionalFormatting sqref="H20:T20">
    <cfRule type="expression" dxfId="175" priority="288" stopIfTrue="1">
      <formula>I20="totalizador"</formula>
    </cfRule>
  </conditionalFormatting>
  <conditionalFormatting sqref="H34:T34">
    <cfRule type="expression" dxfId="174" priority="258" stopIfTrue="1">
      <formula>I34="totalizador"</formula>
    </cfRule>
  </conditionalFormatting>
  <conditionalFormatting sqref="M34">
    <cfRule type="expression" dxfId="173" priority="257" stopIfTrue="1">
      <formula>N34="totalizador"</formula>
    </cfRule>
  </conditionalFormatting>
  <conditionalFormatting sqref="L34">
    <cfRule type="expression" dxfId="172" priority="256" stopIfTrue="1">
      <formula>M34="totalizador"</formula>
    </cfRule>
  </conditionalFormatting>
  <conditionalFormatting sqref="K34">
    <cfRule type="expression" dxfId="171" priority="255" stopIfTrue="1">
      <formula>L34="totalizador"</formula>
    </cfRule>
  </conditionalFormatting>
  <conditionalFormatting sqref="J34">
    <cfRule type="expression" dxfId="170" priority="254" stopIfTrue="1">
      <formula>K34="totalizador"</formula>
    </cfRule>
  </conditionalFormatting>
  <conditionalFormatting sqref="I34">
    <cfRule type="expression" dxfId="169" priority="253" stopIfTrue="1">
      <formula>J34="totalizador"</formula>
    </cfRule>
  </conditionalFormatting>
  <conditionalFormatting sqref="H34">
    <cfRule type="expression" dxfId="168" priority="252" stopIfTrue="1">
      <formula>I34="totalizador"</formula>
    </cfRule>
  </conditionalFormatting>
  <conditionalFormatting sqref="I34">
    <cfRule type="expression" dxfId="167" priority="251" stopIfTrue="1">
      <formula>J34="totalizador"</formula>
    </cfRule>
  </conditionalFormatting>
  <conditionalFormatting sqref="M34">
    <cfRule type="expression" dxfId="166" priority="250" stopIfTrue="1">
      <formula>N34="totalizador"</formula>
    </cfRule>
  </conditionalFormatting>
  <conditionalFormatting sqref="L34">
    <cfRule type="expression" dxfId="165" priority="249" stopIfTrue="1">
      <formula>M34="totalizador"</formula>
    </cfRule>
  </conditionalFormatting>
  <conditionalFormatting sqref="K34">
    <cfRule type="expression" dxfId="164" priority="248" stopIfTrue="1">
      <formula>L34="totalizador"</formula>
    </cfRule>
  </conditionalFormatting>
  <conditionalFormatting sqref="J34">
    <cfRule type="expression" dxfId="163" priority="247" stopIfTrue="1">
      <formula>K34="totalizador"</formula>
    </cfRule>
  </conditionalFormatting>
  <conditionalFormatting sqref="I34">
    <cfRule type="expression" dxfId="162" priority="246" stopIfTrue="1">
      <formula>J34="totalizador"</formula>
    </cfRule>
  </conditionalFormatting>
  <conditionalFormatting sqref="H34 K34 N34 Q34 T34">
    <cfRule type="expression" dxfId="161" priority="245" stopIfTrue="1">
      <formula>I34="totalizador"</formula>
    </cfRule>
  </conditionalFormatting>
  <conditionalFormatting sqref="H34:T34">
    <cfRule type="expression" dxfId="160" priority="244" stopIfTrue="1">
      <formula>I34="totalizador"</formula>
    </cfRule>
  </conditionalFormatting>
  <conditionalFormatting sqref="H40:T40">
    <cfRule type="expression" dxfId="159" priority="243" stopIfTrue="1">
      <formula>I40="totalizador"</formula>
    </cfRule>
  </conditionalFormatting>
  <conditionalFormatting sqref="M40">
    <cfRule type="expression" dxfId="158" priority="242" stopIfTrue="1">
      <formula>N40="totalizador"</formula>
    </cfRule>
  </conditionalFormatting>
  <conditionalFormatting sqref="L40">
    <cfRule type="expression" dxfId="157" priority="241" stopIfTrue="1">
      <formula>M40="totalizador"</formula>
    </cfRule>
  </conditionalFormatting>
  <conditionalFormatting sqref="K40">
    <cfRule type="expression" dxfId="156" priority="240" stopIfTrue="1">
      <formula>L40="totalizador"</formula>
    </cfRule>
  </conditionalFormatting>
  <conditionalFormatting sqref="J40">
    <cfRule type="expression" dxfId="155" priority="239" stopIfTrue="1">
      <formula>K40="totalizador"</formula>
    </cfRule>
  </conditionalFormatting>
  <conditionalFormatting sqref="I40">
    <cfRule type="expression" dxfId="154" priority="238" stopIfTrue="1">
      <formula>J40="totalizador"</formula>
    </cfRule>
  </conditionalFormatting>
  <conditionalFormatting sqref="H40">
    <cfRule type="expression" dxfId="153" priority="237" stopIfTrue="1">
      <formula>I40="totalizador"</formula>
    </cfRule>
  </conditionalFormatting>
  <conditionalFormatting sqref="I40">
    <cfRule type="expression" dxfId="152" priority="236" stopIfTrue="1">
      <formula>J40="totalizador"</formula>
    </cfRule>
  </conditionalFormatting>
  <conditionalFormatting sqref="M40">
    <cfRule type="expression" dxfId="151" priority="235" stopIfTrue="1">
      <formula>N40="totalizador"</formula>
    </cfRule>
  </conditionalFormatting>
  <conditionalFormatting sqref="L40">
    <cfRule type="expression" dxfId="150" priority="234" stopIfTrue="1">
      <formula>M40="totalizador"</formula>
    </cfRule>
  </conditionalFormatting>
  <conditionalFormatting sqref="K40">
    <cfRule type="expression" dxfId="149" priority="233" stopIfTrue="1">
      <formula>L40="totalizador"</formula>
    </cfRule>
  </conditionalFormatting>
  <conditionalFormatting sqref="J40">
    <cfRule type="expression" dxfId="148" priority="232" stopIfTrue="1">
      <formula>K40="totalizador"</formula>
    </cfRule>
  </conditionalFormatting>
  <conditionalFormatting sqref="I40">
    <cfRule type="expression" dxfId="147" priority="231" stopIfTrue="1">
      <formula>J40="totalizador"</formula>
    </cfRule>
  </conditionalFormatting>
  <conditionalFormatting sqref="H40 K40 N40 Q40 T40">
    <cfRule type="expression" dxfId="146" priority="230" stopIfTrue="1">
      <formula>I40="totalizador"</formula>
    </cfRule>
  </conditionalFormatting>
  <conditionalFormatting sqref="H40:T40">
    <cfRule type="expression" dxfId="145" priority="229" stopIfTrue="1">
      <formula>I40="totalizador"</formula>
    </cfRule>
  </conditionalFormatting>
  <conditionalFormatting sqref="H43:T44">
    <cfRule type="expression" dxfId="144" priority="228" stopIfTrue="1">
      <formula>I43="totalizador"</formula>
    </cfRule>
  </conditionalFormatting>
  <conditionalFormatting sqref="M43:M44">
    <cfRule type="expression" dxfId="143" priority="227" stopIfTrue="1">
      <formula>N43="totalizador"</formula>
    </cfRule>
  </conditionalFormatting>
  <conditionalFormatting sqref="L43:L44">
    <cfRule type="expression" dxfId="142" priority="226" stopIfTrue="1">
      <formula>M43="totalizador"</formula>
    </cfRule>
  </conditionalFormatting>
  <conditionalFormatting sqref="K43:K44">
    <cfRule type="expression" dxfId="141" priority="225" stopIfTrue="1">
      <formula>L43="totalizador"</formula>
    </cfRule>
  </conditionalFormatting>
  <conditionalFormatting sqref="J43:J44">
    <cfRule type="expression" dxfId="140" priority="224" stopIfTrue="1">
      <formula>K43="totalizador"</formula>
    </cfRule>
  </conditionalFormatting>
  <conditionalFormatting sqref="I43:I44">
    <cfRule type="expression" dxfId="139" priority="223" stopIfTrue="1">
      <formula>J43="totalizador"</formula>
    </cfRule>
  </conditionalFormatting>
  <conditionalFormatting sqref="H43:H44">
    <cfRule type="expression" dxfId="138" priority="222" stopIfTrue="1">
      <formula>I43="totalizador"</formula>
    </cfRule>
  </conditionalFormatting>
  <conditionalFormatting sqref="I43:I44">
    <cfRule type="expression" dxfId="137" priority="221" stopIfTrue="1">
      <formula>J43="totalizador"</formula>
    </cfRule>
  </conditionalFormatting>
  <conditionalFormatting sqref="M43:M44">
    <cfRule type="expression" dxfId="136" priority="220" stopIfTrue="1">
      <formula>N43="totalizador"</formula>
    </cfRule>
  </conditionalFormatting>
  <conditionalFormatting sqref="L43:L44">
    <cfRule type="expression" dxfId="135" priority="219" stopIfTrue="1">
      <formula>M43="totalizador"</formula>
    </cfRule>
  </conditionalFormatting>
  <conditionalFormatting sqref="K43:K44">
    <cfRule type="expression" dxfId="134" priority="218" stopIfTrue="1">
      <formula>L43="totalizador"</formula>
    </cfRule>
  </conditionalFormatting>
  <conditionalFormatting sqref="J43:J44">
    <cfRule type="expression" dxfId="133" priority="217" stopIfTrue="1">
      <formula>K43="totalizador"</formula>
    </cfRule>
  </conditionalFormatting>
  <conditionalFormatting sqref="I43:I44">
    <cfRule type="expression" dxfId="132" priority="216" stopIfTrue="1">
      <formula>J43="totalizador"</formula>
    </cfRule>
  </conditionalFormatting>
  <conditionalFormatting sqref="H43:H44 K43:K44 N43:N44 Q43:Q44 T43:T44">
    <cfRule type="expression" dxfId="131" priority="215" stopIfTrue="1">
      <formula>I43="totalizador"</formula>
    </cfRule>
  </conditionalFormatting>
  <conditionalFormatting sqref="H43:T44">
    <cfRule type="expression" dxfId="130" priority="214" stopIfTrue="1">
      <formula>I43="totalizador"</formula>
    </cfRule>
  </conditionalFormatting>
  <conditionalFormatting sqref="H48:T49">
    <cfRule type="expression" dxfId="129" priority="213" stopIfTrue="1">
      <formula>I48="totalizador"</formula>
    </cfRule>
  </conditionalFormatting>
  <conditionalFormatting sqref="M48:M49">
    <cfRule type="expression" dxfId="128" priority="212" stopIfTrue="1">
      <formula>N48="totalizador"</formula>
    </cfRule>
  </conditionalFormatting>
  <conditionalFormatting sqref="L48:L49">
    <cfRule type="expression" dxfId="127" priority="211" stopIfTrue="1">
      <formula>M48="totalizador"</formula>
    </cfRule>
  </conditionalFormatting>
  <conditionalFormatting sqref="K48:K49">
    <cfRule type="expression" dxfId="126" priority="210" stopIfTrue="1">
      <formula>L48="totalizador"</formula>
    </cfRule>
  </conditionalFormatting>
  <conditionalFormatting sqref="J48:J49">
    <cfRule type="expression" dxfId="125" priority="209" stopIfTrue="1">
      <formula>K48="totalizador"</formula>
    </cfRule>
  </conditionalFormatting>
  <conditionalFormatting sqref="I48:I49">
    <cfRule type="expression" dxfId="124" priority="208" stopIfTrue="1">
      <formula>J48="totalizador"</formula>
    </cfRule>
  </conditionalFormatting>
  <conditionalFormatting sqref="H48:H49">
    <cfRule type="expression" dxfId="123" priority="207" stopIfTrue="1">
      <formula>I48="totalizador"</formula>
    </cfRule>
  </conditionalFormatting>
  <conditionalFormatting sqref="I48:I49">
    <cfRule type="expression" dxfId="122" priority="206" stopIfTrue="1">
      <formula>J48="totalizador"</formula>
    </cfRule>
  </conditionalFormatting>
  <conditionalFormatting sqref="M48:M49">
    <cfRule type="expression" dxfId="121" priority="205" stopIfTrue="1">
      <formula>N48="totalizador"</formula>
    </cfRule>
  </conditionalFormatting>
  <conditionalFormatting sqref="L48:L49">
    <cfRule type="expression" dxfId="120" priority="204" stopIfTrue="1">
      <formula>M48="totalizador"</formula>
    </cfRule>
  </conditionalFormatting>
  <conditionalFormatting sqref="K48:K49">
    <cfRule type="expression" dxfId="119" priority="203" stopIfTrue="1">
      <formula>L48="totalizador"</formula>
    </cfRule>
  </conditionalFormatting>
  <conditionalFormatting sqref="J48:J49">
    <cfRule type="expression" dxfId="118" priority="202" stopIfTrue="1">
      <formula>K48="totalizador"</formula>
    </cfRule>
  </conditionalFormatting>
  <conditionalFormatting sqref="I48:I49">
    <cfRule type="expression" dxfId="117" priority="201" stopIfTrue="1">
      <formula>J48="totalizador"</formula>
    </cfRule>
  </conditionalFormatting>
  <conditionalFormatting sqref="H48:H49 K48:K49 N48:N49 Q48:Q49 T48:T49">
    <cfRule type="expression" dxfId="116" priority="200" stopIfTrue="1">
      <formula>I48="totalizador"</formula>
    </cfRule>
  </conditionalFormatting>
  <conditionalFormatting sqref="H48:T49">
    <cfRule type="expression" dxfId="115" priority="199" stopIfTrue="1">
      <formula>I48="totalizador"</formula>
    </cfRule>
  </conditionalFormatting>
  <conditionalFormatting sqref="H52:T53">
    <cfRule type="expression" dxfId="114" priority="198" stopIfTrue="1">
      <formula>I52="totalizador"</formula>
    </cfRule>
  </conditionalFormatting>
  <conditionalFormatting sqref="M52:M53">
    <cfRule type="expression" dxfId="113" priority="197" stopIfTrue="1">
      <formula>N52="totalizador"</formula>
    </cfRule>
  </conditionalFormatting>
  <conditionalFormatting sqref="L52:L53">
    <cfRule type="expression" dxfId="112" priority="196" stopIfTrue="1">
      <formula>M52="totalizador"</formula>
    </cfRule>
  </conditionalFormatting>
  <conditionalFormatting sqref="K52:K53">
    <cfRule type="expression" dxfId="111" priority="195" stopIfTrue="1">
      <formula>L52="totalizador"</formula>
    </cfRule>
  </conditionalFormatting>
  <conditionalFormatting sqref="J52:J53">
    <cfRule type="expression" dxfId="110" priority="194" stopIfTrue="1">
      <formula>K52="totalizador"</formula>
    </cfRule>
  </conditionalFormatting>
  <conditionalFormatting sqref="I52:I53">
    <cfRule type="expression" dxfId="109" priority="193" stopIfTrue="1">
      <formula>J52="totalizador"</formula>
    </cfRule>
  </conditionalFormatting>
  <conditionalFormatting sqref="H52:H53">
    <cfRule type="expression" dxfId="108" priority="192" stopIfTrue="1">
      <formula>I52="totalizador"</formula>
    </cfRule>
  </conditionalFormatting>
  <conditionalFormatting sqref="I52:I53">
    <cfRule type="expression" dxfId="107" priority="191" stopIfTrue="1">
      <formula>J52="totalizador"</formula>
    </cfRule>
  </conditionalFormatting>
  <conditionalFormatting sqref="M52:M53">
    <cfRule type="expression" dxfId="106" priority="190" stopIfTrue="1">
      <formula>N52="totalizador"</formula>
    </cfRule>
  </conditionalFormatting>
  <conditionalFormatting sqref="L52:L53">
    <cfRule type="expression" dxfId="105" priority="189" stopIfTrue="1">
      <formula>M52="totalizador"</formula>
    </cfRule>
  </conditionalFormatting>
  <conditionalFormatting sqref="K52:K53">
    <cfRule type="expression" dxfId="104" priority="188" stopIfTrue="1">
      <formula>L52="totalizador"</formula>
    </cfRule>
  </conditionalFormatting>
  <conditionalFormatting sqref="J52:J53">
    <cfRule type="expression" dxfId="103" priority="187" stopIfTrue="1">
      <formula>K52="totalizador"</formula>
    </cfRule>
  </conditionalFormatting>
  <conditionalFormatting sqref="I52:I53">
    <cfRule type="expression" dxfId="102" priority="186" stopIfTrue="1">
      <formula>J52="totalizador"</formula>
    </cfRule>
  </conditionalFormatting>
  <conditionalFormatting sqref="H52:H53 K52:K53 N52:N53 Q52:Q53 T52:T53">
    <cfRule type="expression" dxfId="101" priority="185" stopIfTrue="1">
      <formula>I52="totalizador"</formula>
    </cfRule>
  </conditionalFormatting>
  <conditionalFormatting sqref="H52:T53">
    <cfRule type="expression" dxfId="100" priority="184" stopIfTrue="1">
      <formula>I52="totalizador"</formula>
    </cfRule>
  </conditionalFormatting>
  <conditionalFormatting sqref="H35:T35">
    <cfRule type="expression" dxfId="99" priority="183" stopIfTrue="1">
      <formula>I35="totalizador"</formula>
    </cfRule>
  </conditionalFormatting>
  <conditionalFormatting sqref="H35:T35">
    <cfRule type="expression" dxfId="98" priority="182" stopIfTrue="1">
      <formula>I35="totalizador"</formula>
    </cfRule>
  </conditionalFormatting>
  <conditionalFormatting sqref="H39:T39">
    <cfRule type="expression" dxfId="97" priority="181" stopIfTrue="1">
      <formula>I39="totalizador"</formula>
    </cfRule>
  </conditionalFormatting>
  <conditionalFormatting sqref="H39:T39">
    <cfRule type="expression" dxfId="96" priority="180" stopIfTrue="1">
      <formula>I39="totalizador"</formula>
    </cfRule>
  </conditionalFormatting>
  <conditionalFormatting sqref="H41:T42">
    <cfRule type="expression" dxfId="95" priority="179" stopIfTrue="1">
      <formula>I41="totalizador"</formula>
    </cfRule>
  </conditionalFormatting>
  <conditionalFormatting sqref="H41:T42">
    <cfRule type="expression" dxfId="94" priority="178" stopIfTrue="1">
      <formula>I41="totalizador"</formula>
    </cfRule>
  </conditionalFormatting>
  <conditionalFormatting sqref="H45:T47">
    <cfRule type="expression" dxfId="93" priority="177" stopIfTrue="1">
      <formula>I45="totalizador"</formula>
    </cfRule>
  </conditionalFormatting>
  <conditionalFormatting sqref="H45:T47">
    <cfRule type="expression" dxfId="92" priority="176" stopIfTrue="1">
      <formula>I45="totalizador"</formula>
    </cfRule>
  </conditionalFormatting>
  <conditionalFormatting sqref="H50:T51">
    <cfRule type="expression" dxfId="91" priority="175" stopIfTrue="1">
      <formula>I50="totalizador"</formula>
    </cfRule>
  </conditionalFormatting>
  <conditionalFormatting sqref="H50:T51">
    <cfRule type="expression" dxfId="90" priority="174" stopIfTrue="1">
      <formula>I50="totalizador"</formula>
    </cfRule>
  </conditionalFormatting>
  <conditionalFormatting sqref="H54:T54">
    <cfRule type="expression" dxfId="89" priority="173" stopIfTrue="1">
      <formula>I54="totalizador"</formula>
    </cfRule>
  </conditionalFormatting>
  <conditionalFormatting sqref="H54:T54">
    <cfRule type="expression" dxfId="88" priority="172" stopIfTrue="1">
      <formula>I54="totalizador"</formula>
    </cfRule>
  </conditionalFormatting>
  <conditionalFormatting sqref="H40:T40">
    <cfRule type="expression" dxfId="87" priority="171" stopIfTrue="1">
      <formula>I40="totalizador"</formula>
    </cfRule>
  </conditionalFormatting>
  <conditionalFormatting sqref="H40:T40">
    <cfRule type="expression" dxfId="86" priority="170" stopIfTrue="1">
      <formula>I40="totalizador"</formula>
    </cfRule>
  </conditionalFormatting>
  <conditionalFormatting sqref="H43:T44">
    <cfRule type="expression" dxfId="85" priority="169" stopIfTrue="1">
      <formula>I43="totalizador"</formula>
    </cfRule>
  </conditionalFormatting>
  <conditionalFormatting sqref="M43:M44">
    <cfRule type="expression" dxfId="84" priority="168" stopIfTrue="1">
      <formula>N43="totalizador"</formula>
    </cfRule>
  </conditionalFormatting>
  <conditionalFormatting sqref="L43:L44">
    <cfRule type="expression" dxfId="83" priority="167" stopIfTrue="1">
      <formula>M43="totalizador"</formula>
    </cfRule>
  </conditionalFormatting>
  <conditionalFormatting sqref="K43:K44">
    <cfRule type="expression" dxfId="82" priority="166" stopIfTrue="1">
      <formula>L43="totalizador"</formula>
    </cfRule>
  </conditionalFormatting>
  <conditionalFormatting sqref="J43:J44">
    <cfRule type="expression" dxfId="81" priority="165" stopIfTrue="1">
      <formula>K43="totalizador"</formula>
    </cfRule>
  </conditionalFormatting>
  <conditionalFormatting sqref="I43:I44">
    <cfRule type="expression" dxfId="80" priority="164" stopIfTrue="1">
      <formula>J43="totalizador"</formula>
    </cfRule>
  </conditionalFormatting>
  <conditionalFormatting sqref="H43:H44">
    <cfRule type="expression" dxfId="79" priority="163" stopIfTrue="1">
      <formula>I43="totalizador"</formula>
    </cfRule>
  </conditionalFormatting>
  <conditionalFormatting sqref="I43:I44">
    <cfRule type="expression" dxfId="78" priority="162" stopIfTrue="1">
      <formula>J43="totalizador"</formula>
    </cfRule>
  </conditionalFormatting>
  <conditionalFormatting sqref="M43:M44">
    <cfRule type="expression" dxfId="77" priority="161" stopIfTrue="1">
      <formula>N43="totalizador"</formula>
    </cfRule>
  </conditionalFormatting>
  <conditionalFormatting sqref="L43:L44">
    <cfRule type="expression" dxfId="76" priority="160" stopIfTrue="1">
      <formula>M43="totalizador"</formula>
    </cfRule>
  </conditionalFormatting>
  <conditionalFormatting sqref="K43:K44">
    <cfRule type="expression" dxfId="75" priority="159" stopIfTrue="1">
      <formula>L43="totalizador"</formula>
    </cfRule>
  </conditionalFormatting>
  <conditionalFormatting sqref="J43:J44">
    <cfRule type="expression" dxfId="74" priority="158" stopIfTrue="1">
      <formula>K43="totalizador"</formula>
    </cfRule>
  </conditionalFormatting>
  <conditionalFormatting sqref="I43:I44">
    <cfRule type="expression" dxfId="73" priority="157" stopIfTrue="1">
      <formula>J43="totalizador"</formula>
    </cfRule>
  </conditionalFormatting>
  <conditionalFormatting sqref="H43:H44 K43:K44 N43:N44 Q43:Q44 T43:T44">
    <cfRule type="expression" dxfId="72" priority="156" stopIfTrue="1">
      <formula>I43="totalizador"</formula>
    </cfRule>
  </conditionalFormatting>
  <conditionalFormatting sqref="H43:T44">
    <cfRule type="expression" dxfId="71" priority="155" stopIfTrue="1">
      <formula>I43="totalizador"</formula>
    </cfRule>
  </conditionalFormatting>
  <conditionalFormatting sqref="H43:T44">
    <cfRule type="expression" dxfId="70" priority="154" stopIfTrue="1">
      <formula>I43="totalizador"</formula>
    </cfRule>
  </conditionalFormatting>
  <conditionalFormatting sqref="H43:T44">
    <cfRule type="expression" dxfId="69" priority="153" stopIfTrue="1">
      <formula>I43="totalizador"</formula>
    </cfRule>
  </conditionalFormatting>
  <conditionalFormatting sqref="H48:T49">
    <cfRule type="expression" dxfId="68" priority="152" stopIfTrue="1">
      <formula>I48="totalizador"</formula>
    </cfRule>
  </conditionalFormatting>
  <conditionalFormatting sqref="M48:M49">
    <cfRule type="expression" dxfId="67" priority="151" stopIfTrue="1">
      <formula>N48="totalizador"</formula>
    </cfRule>
  </conditionalFormatting>
  <conditionalFormatting sqref="L48:L49">
    <cfRule type="expression" dxfId="66" priority="150" stopIfTrue="1">
      <formula>M48="totalizador"</formula>
    </cfRule>
  </conditionalFormatting>
  <conditionalFormatting sqref="K48:K49">
    <cfRule type="expression" dxfId="65" priority="149" stopIfTrue="1">
      <formula>L48="totalizador"</formula>
    </cfRule>
  </conditionalFormatting>
  <conditionalFormatting sqref="J48:J49">
    <cfRule type="expression" dxfId="64" priority="148" stopIfTrue="1">
      <formula>K48="totalizador"</formula>
    </cfRule>
  </conditionalFormatting>
  <conditionalFormatting sqref="I48:I49">
    <cfRule type="expression" dxfId="63" priority="147" stopIfTrue="1">
      <formula>J48="totalizador"</formula>
    </cfRule>
  </conditionalFormatting>
  <conditionalFormatting sqref="H48:H49">
    <cfRule type="expression" dxfId="62" priority="146" stopIfTrue="1">
      <formula>I48="totalizador"</formula>
    </cfRule>
  </conditionalFormatting>
  <conditionalFormatting sqref="I48:I49">
    <cfRule type="expression" dxfId="61" priority="145" stopIfTrue="1">
      <formula>J48="totalizador"</formula>
    </cfRule>
  </conditionalFormatting>
  <conditionalFormatting sqref="M48:M49">
    <cfRule type="expression" dxfId="60" priority="144" stopIfTrue="1">
      <formula>N48="totalizador"</formula>
    </cfRule>
  </conditionalFormatting>
  <conditionalFormatting sqref="L48:L49">
    <cfRule type="expression" dxfId="59" priority="143" stopIfTrue="1">
      <formula>M48="totalizador"</formula>
    </cfRule>
  </conditionalFormatting>
  <conditionalFormatting sqref="K48:K49">
    <cfRule type="expression" dxfId="58" priority="142" stopIfTrue="1">
      <formula>L48="totalizador"</formula>
    </cfRule>
  </conditionalFormatting>
  <conditionalFormatting sqref="J48:J49">
    <cfRule type="expression" dxfId="57" priority="141" stopIfTrue="1">
      <formula>K48="totalizador"</formula>
    </cfRule>
  </conditionalFormatting>
  <conditionalFormatting sqref="I48:I49">
    <cfRule type="expression" dxfId="56" priority="140" stopIfTrue="1">
      <formula>J48="totalizador"</formula>
    </cfRule>
  </conditionalFormatting>
  <conditionalFormatting sqref="H48:H49 K48:K49 N48:N49 Q48:Q49 T48:T49">
    <cfRule type="expression" dxfId="55" priority="139" stopIfTrue="1">
      <formula>I48="totalizador"</formula>
    </cfRule>
  </conditionalFormatting>
  <conditionalFormatting sqref="H48:T49">
    <cfRule type="expression" dxfId="54" priority="138" stopIfTrue="1">
      <formula>I48="totalizador"</formula>
    </cfRule>
  </conditionalFormatting>
  <conditionalFormatting sqref="H48:T49">
    <cfRule type="expression" dxfId="53" priority="137" stopIfTrue="1">
      <formula>I48="totalizador"</formula>
    </cfRule>
  </conditionalFormatting>
  <conditionalFormatting sqref="H48:T49">
    <cfRule type="expression" dxfId="52" priority="136" stopIfTrue="1">
      <formula>I48="totalizador"</formula>
    </cfRule>
  </conditionalFormatting>
  <conditionalFormatting sqref="H52:T53">
    <cfRule type="expression" dxfId="51" priority="135" stopIfTrue="1">
      <formula>I52="totalizador"</formula>
    </cfRule>
  </conditionalFormatting>
  <conditionalFormatting sqref="M52:M53">
    <cfRule type="expression" dxfId="50" priority="134" stopIfTrue="1">
      <formula>N52="totalizador"</formula>
    </cfRule>
  </conditionalFormatting>
  <conditionalFormatting sqref="L52:L53">
    <cfRule type="expression" dxfId="49" priority="133" stopIfTrue="1">
      <formula>M52="totalizador"</formula>
    </cfRule>
  </conditionalFormatting>
  <conditionalFormatting sqref="K52:K53">
    <cfRule type="expression" dxfId="48" priority="132" stopIfTrue="1">
      <formula>L52="totalizador"</formula>
    </cfRule>
  </conditionalFormatting>
  <conditionalFormatting sqref="J52:J53">
    <cfRule type="expression" dxfId="47" priority="131" stopIfTrue="1">
      <formula>K52="totalizador"</formula>
    </cfRule>
  </conditionalFormatting>
  <conditionalFormatting sqref="I52:I53">
    <cfRule type="expression" dxfId="46" priority="130" stopIfTrue="1">
      <formula>J52="totalizador"</formula>
    </cfRule>
  </conditionalFormatting>
  <conditionalFormatting sqref="H52:H53">
    <cfRule type="expression" dxfId="45" priority="129" stopIfTrue="1">
      <formula>I52="totalizador"</formula>
    </cfRule>
  </conditionalFormatting>
  <conditionalFormatting sqref="I52:I53">
    <cfRule type="expression" dxfId="44" priority="128" stopIfTrue="1">
      <formula>J52="totalizador"</formula>
    </cfRule>
  </conditionalFormatting>
  <conditionalFormatting sqref="M52:M53">
    <cfRule type="expression" dxfId="43" priority="127" stopIfTrue="1">
      <formula>N52="totalizador"</formula>
    </cfRule>
  </conditionalFormatting>
  <conditionalFormatting sqref="L52:L53">
    <cfRule type="expression" dxfId="42" priority="126" stopIfTrue="1">
      <formula>M52="totalizador"</formula>
    </cfRule>
  </conditionalFormatting>
  <conditionalFormatting sqref="K52:K53">
    <cfRule type="expression" dxfId="41" priority="125" stopIfTrue="1">
      <formula>L52="totalizador"</formula>
    </cfRule>
  </conditionalFormatting>
  <conditionalFormatting sqref="J52:J53">
    <cfRule type="expression" dxfId="40" priority="124" stopIfTrue="1">
      <formula>K52="totalizador"</formula>
    </cfRule>
  </conditionalFormatting>
  <conditionalFormatting sqref="I52:I53">
    <cfRule type="expression" dxfId="39" priority="123" stopIfTrue="1">
      <formula>J52="totalizador"</formula>
    </cfRule>
  </conditionalFormatting>
  <conditionalFormatting sqref="H52:H53 K52:K53 N52:N53 Q52:Q53 T52:T53">
    <cfRule type="expression" dxfId="38" priority="122" stopIfTrue="1">
      <formula>I52="totalizador"</formula>
    </cfRule>
  </conditionalFormatting>
  <conditionalFormatting sqref="H52:T53">
    <cfRule type="expression" dxfId="37" priority="121" stopIfTrue="1">
      <formula>I52="totalizador"</formula>
    </cfRule>
  </conditionalFormatting>
  <conditionalFormatting sqref="H52:T53">
    <cfRule type="expression" dxfId="36" priority="120" stopIfTrue="1">
      <formula>I52="totalizador"</formula>
    </cfRule>
  </conditionalFormatting>
  <conditionalFormatting sqref="H52:T53">
    <cfRule type="expression" dxfId="35" priority="119" stopIfTrue="1">
      <formula>I52="totalizador"</formula>
    </cfRule>
  </conditionalFormatting>
  <conditionalFormatting sqref="H24:S27 M24:S28">
    <cfRule type="expression" dxfId="34" priority="105" stopIfTrue="1">
      <formula>I24="totalizador"</formula>
    </cfRule>
  </conditionalFormatting>
  <conditionalFormatting sqref="H28:S33 M30:T31">
    <cfRule type="expression" dxfId="33" priority="104" stopIfTrue="1">
      <formula>I28="totalizador"</formula>
    </cfRule>
  </conditionalFormatting>
  <conditionalFormatting sqref="H38:S38">
    <cfRule type="expression" dxfId="32" priority="65" stopIfTrue="1">
      <formula>I38="totalizador"</formula>
    </cfRule>
  </conditionalFormatting>
  <conditionalFormatting sqref="H38:S38">
    <cfRule type="expression" dxfId="31" priority="64" stopIfTrue="1">
      <formula>I38="totalizador"</formula>
    </cfRule>
  </conditionalFormatting>
  <conditionalFormatting sqref="H14:S14">
    <cfRule type="expression" dxfId="30" priority="63" stopIfTrue="1">
      <formula>I14="totalizador"</formula>
    </cfRule>
  </conditionalFormatting>
  <conditionalFormatting sqref="H35:T35">
    <cfRule type="expression" dxfId="29" priority="34" stopIfTrue="1">
      <formula>I35="totalizador"</formula>
    </cfRule>
  </conditionalFormatting>
  <conditionalFormatting sqref="H35:T35">
    <cfRule type="expression" dxfId="28" priority="33" stopIfTrue="1">
      <formula>I35="totalizador"</formula>
    </cfRule>
  </conditionalFormatting>
  <conditionalFormatting sqref="E9:E54">
    <cfRule type="expression" dxfId="27" priority="434" stopIfTrue="1">
      <formula>#REF!="totalizador"</formula>
    </cfRule>
  </conditionalFormatting>
  <conditionalFormatting sqref="R13">
    <cfRule type="expression" dxfId="26" priority="23" stopIfTrue="1">
      <formula>S13="totalizador"</formula>
    </cfRule>
  </conditionalFormatting>
  <conditionalFormatting sqref="S13">
    <cfRule type="expression" dxfId="25" priority="22" stopIfTrue="1">
      <formula>T13="totalizador"</formula>
    </cfRule>
  </conditionalFormatting>
  <conditionalFormatting sqref="H19:S19">
    <cfRule type="expression" dxfId="24" priority="21" stopIfTrue="1">
      <formula>I19="totalizador"</formula>
    </cfRule>
  </conditionalFormatting>
  <conditionalFormatting sqref="N24:S28">
    <cfRule type="expression" dxfId="23" priority="20" stopIfTrue="1">
      <formula>O24="totalizador"</formula>
    </cfRule>
  </conditionalFormatting>
  <conditionalFormatting sqref="M24:M28">
    <cfRule type="expression" dxfId="22" priority="19" stopIfTrue="1">
      <formula>N24="totalizador"</formula>
    </cfRule>
  </conditionalFormatting>
  <conditionalFormatting sqref="M24:M28">
    <cfRule type="expression" dxfId="21" priority="18" stopIfTrue="1">
      <formula>N24="totalizador"</formula>
    </cfRule>
  </conditionalFormatting>
  <conditionalFormatting sqref="N25:S25">
    <cfRule type="expression" dxfId="20" priority="17" stopIfTrue="1">
      <formula>O25="totalizador"</formula>
    </cfRule>
  </conditionalFormatting>
  <conditionalFormatting sqref="N25:S25">
    <cfRule type="expression" dxfId="19" priority="16" stopIfTrue="1">
      <formula>O25="totalizador"</formula>
    </cfRule>
  </conditionalFormatting>
  <conditionalFormatting sqref="M29:S31 M30:T31">
    <cfRule type="expression" dxfId="18" priority="15" stopIfTrue="1">
      <formula>N29="totalizador"</formula>
    </cfRule>
  </conditionalFormatting>
  <conditionalFormatting sqref="M29:S31 M30:T31">
    <cfRule type="expression" dxfId="17" priority="14" stopIfTrue="1">
      <formula>N29="totalizador"</formula>
    </cfRule>
  </conditionalFormatting>
  <conditionalFormatting sqref="M29:S31 M30:T31">
    <cfRule type="expression" dxfId="16" priority="13" stopIfTrue="1">
      <formula>N29="totalizador"</formula>
    </cfRule>
  </conditionalFormatting>
  <conditionalFormatting sqref="M29:S31 M30:T31">
    <cfRule type="expression" dxfId="15" priority="12" stopIfTrue="1">
      <formula>N29="totalizador"</formula>
    </cfRule>
  </conditionalFormatting>
  <conditionalFormatting sqref="M29:M31 M30:T31">
    <cfRule type="expression" dxfId="14" priority="11" stopIfTrue="1">
      <formula>N29="totalizador"</formula>
    </cfRule>
  </conditionalFormatting>
  <conditionalFormatting sqref="M32:S32">
    <cfRule type="expression" dxfId="13" priority="10" stopIfTrue="1">
      <formula>N32="totalizador"</formula>
    </cfRule>
  </conditionalFormatting>
  <conditionalFormatting sqref="M32:S32">
    <cfRule type="expression" dxfId="12" priority="9" stopIfTrue="1">
      <formula>N32="totalizador"</formula>
    </cfRule>
  </conditionalFormatting>
  <conditionalFormatting sqref="M32:S32">
    <cfRule type="expression" dxfId="11" priority="8" stopIfTrue="1">
      <formula>N32="totalizador"</formula>
    </cfRule>
  </conditionalFormatting>
  <conditionalFormatting sqref="M32:S32">
    <cfRule type="expression" dxfId="10" priority="7" stopIfTrue="1">
      <formula>N32="totalizador"</formula>
    </cfRule>
  </conditionalFormatting>
  <conditionalFormatting sqref="M32">
    <cfRule type="expression" dxfId="9" priority="6" stopIfTrue="1">
      <formula>N32="totalizador"</formula>
    </cfRule>
  </conditionalFormatting>
  <conditionalFormatting sqref="M30:T31">
    <cfRule type="expression" dxfId="8" priority="5" stopIfTrue="1">
      <formula>N30="totalizador"</formula>
    </cfRule>
  </conditionalFormatting>
  <conditionalFormatting sqref="M30:T31">
    <cfRule type="expression" dxfId="7" priority="4" stopIfTrue="1">
      <formula>N30="totalizador"</formula>
    </cfRule>
  </conditionalFormatting>
  <conditionalFormatting sqref="M30:T31">
    <cfRule type="expression" dxfId="6" priority="3" stopIfTrue="1">
      <formula>N30="totalizador"</formula>
    </cfRule>
  </conditionalFormatting>
  <conditionalFormatting sqref="M30:T31">
    <cfRule type="expression" dxfId="5" priority="2" stopIfTrue="1">
      <formula>N30="totalizador"</formula>
    </cfRule>
  </conditionalFormatting>
  <conditionalFormatting sqref="M30:T31">
    <cfRule type="expression" dxfId="4" priority="1" stopIfTrue="1">
      <formula>N30="totalizador"</formula>
    </cfRule>
  </conditionalFormatting>
  <printOptions horizontalCentered="1"/>
  <pageMargins left="0.11811023622047245" right="0.11811023622047245" top="0.59055118110236227" bottom="0.19685039370078741" header="0.31496062992125984" footer="0.31496062992125984"/>
  <pageSetup scale="55" orientation="landscape"/>
  <ignoredErrors>
    <ignoredError sqref="M25 T41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opLeftCell="C1" zoomScale="115" zoomScaleNormal="115" zoomScalePageLayoutView="115" workbookViewId="0">
      <pane ySplit="1" topLeftCell="A31" activePane="bottomLeft" state="frozen"/>
      <selection pane="bottomLeft" activeCell="H61" sqref="H61"/>
    </sheetView>
  </sheetViews>
  <sheetFormatPr baseColWidth="10" defaultRowHeight="12" x14ac:dyDescent="0"/>
  <cols>
    <col min="2" max="2" width="24.5" bestFit="1" customWidth="1"/>
    <col min="6" max="6" width="22.33203125" bestFit="1" customWidth="1"/>
    <col min="10" max="10" width="43.5" bestFit="1" customWidth="1"/>
  </cols>
  <sheetData>
    <row r="1" spans="1:11">
      <c r="A1" s="100" t="s">
        <v>2</v>
      </c>
      <c r="B1" s="100" t="s">
        <v>36</v>
      </c>
      <c r="C1" s="100" t="s">
        <v>37</v>
      </c>
      <c r="D1" s="100" t="s">
        <v>38</v>
      </c>
      <c r="E1" s="100" t="s">
        <v>39</v>
      </c>
      <c r="F1" s="100" t="s">
        <v>93</v>
      </c>
      <c r="G1" s="100" t="s">
        <v>94</v>
      </c>
      <c r="H1" s="100" t="s">
        <v>95</v>
      </c>
      <c r="I1" s="100" t="s">
        <v>96</v>
      </c>
      <c r="J1" s="100" t="s">
        <v>125</v>
      </c>
      <c r="K1" s="100" t="s">
        <v>112</v>
      </c>
    </row>
    <row r="2" spans="1:11">
      <c r="A2" s="101">
        <v>43300</v>
      </c>
      <c r="B2" t="s">
        <v>40</v>
      </c>
      <c r="C2" s="98"/>
      <c r="D2" s="98">
        <v>910769</v>
      </c>
      <c r="E2" s="98">
        <f>+D2-C2</f>
        <v>910769</v>
      </c>
      <c r="F2" t="s">
        <v>68</v>
      </c>
      <c r="G2">
        <f>MONTH(A2)</f>
        <v>7</v>
      </c>
      <c r="H2" t="s">
        <v>40</v>
      </c>
      <c r="J2" t="s">
        <v>151</v>
      </c>
      <c r="K2" t="s">
        <v>113</v>
      </c>
    </row>
    <row r="3" spans="1:11" s="206" customFormat="1">
      <c r="A3" s="205">
        <v>43316</v>
      </c>
      <c r="B3" s="206" t="s">
        <v>43</v>
      </c>
      <c r="C3" s="207">
        <f>80000-C4-C5-C6-C7-C8-C9-C10-C11-C12-C13</f>
        <v>5330</v>
      </c>
      <c r="D3" s="207"/>
      <c r="E3" s="207">
        <f t="shared" ref="E3:E54" si="0">+D3-C3</f>
        <v>-5330</v>
      </c>
      <c r="G3" s="206">
        <f t="shared" ref="G3:G54" si="1">MONTH(A3)</f>
        <v>8</v>
      </c>
      <c r="J3" s="208" t="s">
        <v>111</v>
      </c>
      <c r="K3" s="206" t="s">
        <v>114</v>
      </c>
    </row>
    <row r="4" spans="1:11">
      <c r="A4" s="101">
        <v>43311</v>
      </c>
      <c r="B4" t="s">
        <v>130</v>
      </c>
      <c r="C4" s="98">
        <v>35000</v>
      </c>
      <c r="D4" s="98"/>
      <c r="E4" s="98">
        <f t="shared" si="0"/>
        <v>-35000</v>
      </c>
      <c r="F4" t="s">
        <v>97</v>
      </c>
      <c r="G4">
        <f t="shared" si="1"/>
        <v>7</v>
      </c>
      <c r="H4" t="s">
        <v>98</v>
      </c>
      <c r="I4">
        <v>10823</v>
      </c>
      <c r="J4" t="s">
        <v>102</v>
      </c>
      <c r="K4" t="s">
        <v>113</v>
      </c>
    </row>
    <row r="5" spans="1:11">
      <c r="A5" s="101">
        <v>43280</v>
      </c>
      <c r="B5" t="s">
        <v>130</v>
      </c>
      <c r="C5" s="98">
        <v>20000</v>
      </c>
      <c r="D5" s="98"/>
      <c r="E5" s="98">
        <f t="shared" si="0"/>
        <v>-20000</v>
      </c>
      <c r="F5" t="s">
        <v>99</v>
      </c>
      <c r="G5">
        <f t="shared" si="1"/>
        <v>6</v>
      </c>
      <c r="H5" t="s">
        <v>100</v>
      </c>
      <c r="I5">
        <v>428</v>
      </c>
      <c r="J5" t="s">
        <v>103</v>
      </c>
      <c r="K5" t="s">
        <v>113</v>
      </c>
    </row>
    <row r="6" spans="1:11">
      <c r="A6" s="101">
        <v>43290</v>
      </c>
      <c r="B6" t="s">
        <v>130</v>
      </c>
      <c r="C6" s="98">
        <v>4770</v>
      </c>
      <c r="D6" s="98"/>
      <c r="E6" s="98">
        <f t="shared" si="0"/>
        <v>-4770</v>
      </c>
      <c r="F6" t="s">
        <v>101</v>
      </c>
      <c r="G6">
        <f t="shared" si="1"/>
        <v>7</v>
      </c>
      <c r="H6" t="s">
        <v>98</v>
      </c>
      <c r="I6">
        <v>69577348</v>
      </c>
      <c r="J6" t="s">
        <v>104</v>
      </c>
      <c r="K6" t="s">
        <v>113</v>
      </c>
    </row>
    <row r="7" spans="1:11">
      <c r="A7" s="101">
        <v>43307</v>
      </c>
      <c r="B7" t="s">
        <v>130</v>
      </c>
      <c r="C7" s="204">
        <v>1100</v>
      </c>
      <c r="D7" s="98"/>
      <c r="E7" s="98">
        <f t="shared" si="0"/>
        <v>-1100</v>
      </c>
      <c r="F7" t="s">
        <v>105</v>
      </c>
      <c r="G7">
        <f t="shared" si="1"/>
        <v>7</v>
      </c>
      <c r="H7" t="s">
        <v>98</v>
      </c>
      <c r="I7">
        <v>15386</v>
      </c>
      <c r="J7" t="s">
        <v>106</v>
      </c>
      <c r="K7" t="s">
        <v>113</v>
      </c>
    </row>
    <row r="8" spans="1:11">
      <c r="A8" s="101">
        <v>43311</v>
      </c>
      <c r="B8" t="s">
        <v>130</v>
      </c>
      <c r="C8" s="204">
        <v>1400</v>
      </c>
      <c r="D8" s="98"/>
      <c r="E8" s="98">
        <f t="shared" si="0"/>
        <v>-1400</v>
      </c>
      <c r="F8" t="s">
        <v>105</v>
      </c>
      <c r="G8">
        <f t="shared" si="1"/>
        <v>7</v>
      </c>
      <c r="H8" t="s">
        <v>98</v>
      </c>
      <c r="I8">
        <v>24654</v>
      </c>
      <c r="J8" t="s">
        <v>106</v>
      </c>
      <c r="K8" t="s">
        <v>113</v>
      </c>
    </row>
    <row r="9" spans="1:11">
      <c r="A9" s="101">
        <v>43307</v>
      </c>
      <c r="B9" t="s">
        <v>130</v>
      </c>
      <c r="C9" s="98">
        <v>270</v>
      </c>
      <c r="D9" s="98"/>
      <c r="E9" s="98">
        <f t="shared" si="0"/>
        <v>-270</v>
      </c>
      <c r="F9" t="s">
        <v>105</v>
      </c>
      <c r="G9">
        <f t="shared" si="1"/>
        <v>7</v>
      </c>
      <c r="H9" t="s">
        <v>98</v>
      </c>
      <c r="I9">
        <v>586389</v>
      </c>
      <c r="J9" t="s">
        <v>106</v>
      </c>
      <c r="K9" t="s">
        <v>113</v>
      </c>
    </row>
    <row r="10" spans="1:11">
      <c r="A10" s="101">
        <v>43300</v>
      </c>
      <c r="B10" t="s">
        <v>130</v>
      </c>
      <c r="C10" s="98">
        <v>800</v>
      </c>
      <c r="D10" s="98"/>
      <c r="E10" s="98">
        <f t="shared" si="0"/>
        <v>-800</v>
      </c>
      <c r="F10" t="s">
        <v>107</v>
      </c>
      <c r="G10">
        <f t="shared" si="1"/>
        <v>7</v>
      </c>
      <c r="H10" t="s">
        <v>98</v>
      </c>
      <c r="I10">
        <v>52160</v>
      </c>
      <c r="J10" t="s">
        <v>108</v>
      </c>
      <c r="K10" t="s">
        <v>113</v>
      </c>
    </row>
    <row r="11" spans="1:11">
      <c r="A11" s="101">
        <v>43290</v>
      </c>
      <c r="B11" t="s">
        <v>130</v>
      </c>
      <c r="C11" s="98">
        <v>1750</v>
      </c>
      <c r="D11" s="98"/>
      <c r="E11" s="98">
        <f t="shared" si="0"/>
        <v>-1750</v>
      </c>
      <c r="F11" t="s">
        <v>107</v>
      </c>
      <c r="G11">
        <f t="shared" si="1"/>
        <v>7</v>
      </c>
      <c r="H11" t="s">
        <v>98</v>
      </c>
      <c r="I11">
        <v>49643</v>
      </c>
      <c r="J11" t="s">
        <v>108</v>
      </c>
      <c r="K11" t="s">
        <v>113</v>
      </c>
    </row>
    <row r="12" spans="1:11">
      <c r="A12" s="101">
        <v>43290</v>
      </c>
      <c r="B12" t="s">
        <v>130</v>
      </c>
      <c r="C12" s="98">
        <v>7290</v>
      </c>
      <c r="D12" s="98"/>
      <c r="E12" s="98">
        <f t="shared" si="0"/>
        <v>-7290</v>
      </c>
      <c r="F12" t="s">
        <v>105</v>
      </c>
      <c r="G12">
        <f t="shared" si="1"/>
        <v>7</v>
      </c>
      <c r="H12" t="s">
        <v>98</v>
      </c>
      <c r="I12">
        <v>2275308</v>
      </c>
      <c r="J12" t="s">
        <v>109</v>
      </c>
      <c r="K12" t="s">
        <v>113</v>
      </c>
    </row>
    <row r="13" spans="1:11">
      <c r="A13" s="101">
        <v>43298</v>
      </c>
      <c r="B13" t="s">
        <v>130</v>
      </c>
      <c r="C13" s="98">
        <v>2290</v>
      </c>
      <c r="D13" s="98"/>
      <c r="E13" s="98">
        <f t="shared" si="0"/>
        <v>-2290</v>
      </c>
      <c r="F13" t="s">
        <v>101</v>
      </c>
      <c r="G13">
        <f t="shared" si="1"/>
        <v>7</v>
      </c>
      <c r="H13" t="s">
        <v>98</v>
      </c>
      <c r="I13">
        <v>69632272</v>
      </c>
      <c r="J13" t="s">
        <v>110</v>
      </c>
      <c r="K13" t="s">
        <v>113</v>
      </c>
    </row>
    <row r="14" spans="1:11">
      <c r="A14" s="101">
        <v>43325</v>
      </c>
      <c r="B14" t="s">
        <v>44</v>
      </c>
      <c r="C14" s="98"/>
      <c r="D14" s="98">
        <v>10000</v>
      </c>
      <c r="E14" s="98">
        <f t="shared" si="0"/>
        <v>10000</v>
      </c>
      <c r="F14" t="s">
        <v>67</v>
      </c>
      <c r="G14">
        <f t="shared" si="1"/>
        <v>8</v>
      </c>
      <c r="H14" t="s">
        <v>147</v>
      </c>
      <c r="J14" t="s">
        <v>152</v>
      </c>
      <c r="K14" t="s">
        <v>113</v>
      </c>
    </row>
    <row r="15" spans="1:11">
      <c r="A15" s="101">
        <v>43341</v>
      </c>
      <c r="B15" t="s">
        <v>45</v>
      </c>
      <c r="C15" s="98"/>
      <c r="D15" s="98">
        <v>130500</v>
      </c>
      <c r="E15" s="98">
        <f t="shared" si="0"/>
        <v>130500</v>
      </c>
      <c r="F15" t="s">
        <v>67</v>
      </c>
      <c r="G15">
        <f t="shared" si="1"/>
        <v>8</v>
      </c>
      <c r="H15" t="s">
        <v>147</v>
      </c>
      <c r="J15" t="s">
        <v>152</v>
      </c>
      <c r="K15" t="s">
        <v>113</v>
      </c>
    </row>
    <row r="16" spans="1:11">
      <c r="A16" s="101">
        <v>43346</v>
      </c>
      <c r="B16" t="s">
        <v>44</v>
      </c>
      <c r="C16" s="98"/>
      <c r="D16" s="98">
        <v>10000</v>
      </c>
      <c r="E16" s="98">
        <f t="shared" si="0"/>
        <v>10000</v>
      </c>
      <c r="F16" t="s">
        <v>67</v>
      </c>
      <c r="G16">
        <f t="shared" si="1"/>
        <v>9</v>
      </c>
      <c r="H16" t="s">
        <v>147</v>
      </c>
      <c r="J16" t="s">
        <v>152</v>
      </c>
      <c r="K16" t="s">
        <v>113</v>
      </c>
    </row>
    <row r="17" spans="1:11" s="206" customFormat="1">
      <c r="A17" s="205">
        <v>43357</v>
      </c>
      <c r="B17" t="s">
        <v>130</v>
      </c>
      <c r="C17" s="207">
        <f>40000-C18-C19</f>
        <v>8000</v>
      </c>
      <c r="D17" s="207"/>
      <c r="E17" s="207">
        <f t="shared" si="0"/>
        <v>-8000</v>
      </c>
      <c r="F17" s="206" t="s">
        <v>119</v>
      </c>
      <c r="G17" s="206">
        <f t="shared" si="1"/>
        <v>9</v>
      </c>
      <c r="H17" s="206" t="s">
        <v>120</v>
      </c>
      <c r="I17" s="206" t="s">
        <v>159</v>
      </c>
      <c r="J17" t="s">
        <v>142</v>
      </c>
      <c r="K17" s="206" t="s">
        <v>113</v>
      </c>
    </row>
    <row r="18" spans="1:11">
      <c r="A18" s="101">
        <v>43355</v>
      </c>
      <c r="B18" t="s">
        <v>130</v>
      </c>
      <c r="C18" s="98">
        <v>7000</v>
      </c>
      <c r="D18" s="98"/>
      <c r="E18" s="98">
        <f t="shared" si="0"/>
        <v>-7000</v>
      </c>
      <c r="F18" t="s">
        <v>101</v>
      </c>
      <c r="G18">
        <f t="shared" si="1"/>
        <v>9</v>
      </c>
      <c r="H18" t="s">
        <v>134</v>
      </c>
      <c r="I18">
        <v>5581</v>
      </c>
      <c r="J18" t="s">
        <v>141</v>
      </c>
      <c r="K18" t="s">
        <v>113</v>
      </c>
    </row>
    <row r="19" spans="1:11">
      <c r="A19" s="101">
        <v>43356</v>
      </c>
      <c r="B19" t="s">
        <v>130</v>
      </c>
      <c r="C19" s="98">
        <v>25000</v>
      </c>
      <c r="D19" s="98"/>
      <c r="E19" s="98">
        <f t="shared" si="0"/>
        <v>-25000</v>
      </c>
      <c r="F19" t="s">
        <v>119</v>
      </c>
      <c r="G19">
        <f t="shared" si="1"/>
        <v>9</v>
      </c>
      <c r="H19" t="s">
        <v>120</v>
      </c>
      <c r="I19">
        <v>160</v>
      </c>
      <c r="J19" t="s">
        <v>142</v>
      </c>
      <c r="K19" t="s">
        <v>113</v>
      </c>
    </row>
    <row r="20" spans="1:11">
      <c r="A20" s="101">
        <v>43363</v>
      </c>
      <c r="B20" t="s">
        <v>44</v>
      </c>
      <c r="C20" s="98"/>
      <c r="D20" s="98">
        <v>10000</v>
      </c>
      <c r="E20" s="98">
        <f t="shared" si="0"/>
        <v>10000</v>
      </c>
      <c r="F20" t="s">
        <v>67</v>
      </c>
      <c r="G20">
        <f t="shared" si="1"/>
        <v>9</v>
      </c>
      <c r="H20" t="s">
        <v>147</v>
      </c>
      <c r="J20" t="s">
        <v>152</v>
      </c>
      <c r="K20" t="s">
        <v>113</v>
      </c>
    </row>
    <row r="21" spans="1:11">
      <c r="A21" s="101">
        <v>43368</v>
      </c>
      <c r="B21" t="s">
        <v>44</v>
      </c>
      <c r="C21" s="98"/>
      <c r="D21" s="98">
        <v>10000</v>
      </c>
      <c r="E21" s="98">
        <f t="shared" si="0"/>
        <v>10000</v>
      </c>
      <c r="F21" t="s">
        <v>67</v>
      </c>
      <c r="G21">
        <f t="shared" si="1"/>
        <v>9</v>
      </c>
      <c r="H21" t="s">
        <v>147</v>
      </c>
      <c r="J21" t="s">
        <v>152</v>
      </c>
      <c r="K21" t="s">
        <v>113</v>
      </c>
    </row>
    <row r="22" spans="1:11">
      <c r="A22" s="101">
        <v>43368</v>
      </c>
      <c r="B22" t="s">
        <v>118</v>
      </c>
      <c r="C22" s="98">
        <v>210273</v>
      </c>
      <c r="D22" s="98"/>
      <c r="E22" s="98">
        <f t="shared" si="0"/>
        <v>-210273</v>
      </c>
      <c r="F22" t="s">
        <v>119</v>
      </c>
      <c r="G22">
        <f t="shared" si="1"/>
        <v>9</v>
      </c>
      <c r="H22" t="s">
        <v>120</v>
      </c>
      <c r="I22">
        <v>692</v>
      </c>
      <c r="J22" t="s">
        <v>121</v>
      </c>
      <c r="K22" t="s">
        <v>113</v>
      </c>
    </row>
    <row r="23" spans="1:11">
      <c r="A23" s="101">
        <v>43374</v>
      </c>
      <c r="B23" t="s">
        <v>44</v>
      </c>
      <c r="C23" s="98"/>
      <c r="D23" s="98">
        <v>10000</v>
      </c>
      <c r="E23" s="98">
        <f t="shared" si="0"/>
        <v>10000</v>
      </c>
      <c r="F23" t="s">
        <v>67</v>
      </c>
      <c r="G23">
        <f t="shared" si="1"/>
        <v>10</v>
      </c>
      <c r="H23" t="s">
        <v>147</v>
      </c>
      <c r="J23" t="s">
        <v>152</v>
      </c>
      <c r="K23" t="s">
        <v>113</v>
      </c>
    </row>
    <row r="24" spans="1:11">
      <c r="A24" s="101">
        <v>43381</v>
      </c>
      <c r="B24" t="s">
        <v>46</v>
      </c>
      <c r="C24" s="98"/>
      <c r="D24" s="98">
        <v>42000</v>
      </c>
      <c r="E24" s="98">
        <f t="shared" si="0"/>
        <v>42000</v>
      </c>
      <c r="F24" t="s">
        <v>67</v>
      </c>
      <c r="G24">
        <f t="shared" si="1"/>
        <v>10</v>
      </c>
      <c r="H24" t="s">
        <v>147</v>
      </c>
      <c r="J24" t="s">
        <v>152</v>
      </c>
      <c r="K24" t="s">
        <v>113</v>
      </c>
    </row>
    <row r="25" spans="1:11">
      <c r="A25" s="101">
        <v>43382</v>
      </c>
      <c r="B25" t="s">
        <v>44</v>
      </c>
      <c r="C25" s="98"/>
      <c r="D25" s="98">
        <v>15000</v>
      </c>
      <c r="E25" s="98">
        <f t="shared" si="0"/>
        <v>15000</v>
      </c>
      <c r="F25" t="s">
        <v>67</v>
      </c>
      <c r="G25">
        <f t="shared" si="1"/>
        <v>10</v>
      </c>
      <c r="H25" t="s">
        <v>147</v>
      </c>
      <c r="J25" t="s">
        <v>152</v>
      </c>
      <c r="K25" t="s">
        <v>113</v>
      </c>
    </row>
    <row r="26" spans="1:11">
      <c r="A26" s="101">
        <v>43749</v>
      </c>
      <c r="B26" t="s">
        <v>126</v>
      </c>
      <c r="C26" s="98">
        <v>110000</v>
      </c>
      <c r="D26" s="98"/>
      <c r="E26" s="98">
        <f t="shared" si="0"/>
        <v>-110000</v>
      </c>
      <c r="F26" t="s">
        <v>119</v>
      </c>
      <c r="G26">
        <f t="shared" si="1"/>
        <v>10</v>
      </c>
      <c r="H26" t="s">
        <v>120</v>
      </c>
      <c r="I26">
        <v>131</v>
      </c>
      <c r="J26" t="s">
        <v>129</v>
      </c>
      <c r="K26" t="s">
        <v>113</v>
      </c>
    </row>
    <row r="27" spans="1:11">
      <c r="A27" s="101">
        <v>43384</v>
      </c>
      <c r="B27" t="s">
        <v>47</v>
      </c>
      <c r="C27" s="98"/>
      <c r="D27" s="98">
        <v>10000</v>
      </c>
      <c r="E27" s="98">
        <f t="shared" si="0"/>
        <v>10000</v>
      </c>
      <c r="F27" t="s">
        <v>67</v>
      </c>
      <c r="G27">
        <f t="shared" si="1"/>
        <v>10</v>
      </c>
      <c r="H27" t="s">
        <v>147</v>
      </c>
      <c r="J27" t="s">
        <v>152</v>
      </c>
      <c r="K27" t="s">
        <v>113</v>
      </c>
    </row>
    <row r="28" spans="1:11">
      <c r="A28" s="101">
        <v>43395</v>
      </c>
      <c r="B28" t="s">
        <v>48</v>
      </c>
      <c r="C28" s="98"/>
      <c r="D28" s="98">
        <v>4000</v>
      </c>
      <c r="E28" s="98">
        <f t="shared" si="0"/>
        <v>4000</v>
      </c>
      <c r="F28" t="s">
        <v>67</v>
      </c>
      <c r="G28">
        <f t="shared" si="1"/>
        <v>10</v>
      </c>
      <c r="H28" t="s">
        <v>147</v>
      </c>
      <c r="J28" t="s">
        <v>152</v>
      </c>
      <c r="K28" t="s">
        <v>113</v>
      </c>
    </row>
    <row r="29" spans="1:11">
      <c r="A29" s="101">
        <v>43409</v>
      </c>
      <c r="B29" t="s">
        <v>44</v>
      </c>
      <c r="C29" s="98"/>
      <c r="D29" s="98">
        <v>7500</v>
      </c>
      <c r="E29" s="98">
        <f t="shared" si="0"/>
        <v>7500</v>
      </c>
      <c r="F29" t="s">
        <v>67</v>
      </c>
      <c r="G29">
        <f t="shared" si="1"/>
        <v>11</v>
      </c>
      <c r="H29" t="s">
        <v>147</v>
      </c>
      <c r="J29" t="s">
        <v>152</v>
      </c>
      <c r="K29" t="s">
        <v>113</v>
      </c>
    </row>
    <row r="30" spans="1:11">
      <c r="A30" s="101">
        <v>43409</v>
      </c>
      <c r="B30" t="s">
        <v>47</v>
      </c>
      <c r="C30" s="98"/>
      <c r="D30" s="98">
        <v>40000</v>
      </c>
      <c r="E30" s="98">
        <f t="shared" si="0"/>
        <v>40000</v>
      </c>
      <c r="F30" t="s">
        <v>67</v>
      </c>
      <c r="G30">
        <f t="shared" si="1"/>
        <v>11</v>
      </c>
      <c r="H30" t="s">
        <v>147</v>
      </c>
      <c r="J30" t="s">
        <v>152</v>
      </c>
      <c r="K30" t="s">
        <v>113</v>
      </c>
    </row>
    <row r="31" spans="1:11">
      <c r="A31" s="101">
        <v>43409</v>
      </c>
      <c r="B31" t="s">
        <v>47</v>
      </c>
      <c r="C31" s="98"/>
      <c r="D31" s="98">
        <v>40000</v>
      </c>
      <c r="E31" s="98">
        <f t="shared" si="0"/>
        <v>40000</v>
      </c>
      <c r="F31" t="s">
        <v>67</v>
      </c>
      <c r="G31">
        <f t="shared" si="1"/>
        <v>11</v>
      </c>
      <c r="H31" t="s">
        <v>147</v>
      </c>
      <c r="J31" t="s">
        <v>152</v>
      </c>
      <c r="K31" t="s">
        <v>113</v>
      </c>
    </row>
    <row r="32" spans="1:11">
      <c r="A32" s="101">
        <v>43412</v>
      </c>
      <c r="B32" t="s">
        <v>47</v>
      </c>
      <c r="C32" s="98"/>
      <c r="D32" s="98">
        <v>40000</v>
      </c>
      <c r="E32" s="98">
        <f t="shared" si="0"/>
        <v>40000</v>
      </c>
      <c r="F32" t="s">
        <v>67</v>
      </c>
      <c r="G32">
        <f t="shared" si="1"/>
        <v>11</v>
      </c>
      <c r="H32" t="s">
        <v>147</v>
      </c>
      <c r="J32" t="s">
        <v>152</v>
      </c>
      <c r="K32" t="s">
        <v>113</v>
      </c>
    </row>
    <row r="33" spans="1:11">
      <c r="A33" s="101">
        <v>43418</v>
      </c>
      <c r="B33" t="s">
        <v>49</v>
      </c>
      <c r="C33" s="98"/>
      <c r="D33" s="98">
        <v>10000</v>
      </c>
      <c r="E33" s="98">
        <f t="shared" si="0"/>
        <v>10000</v>
      </c>
      <c r="F33" t="s">
        <v>67</v>
      </c>
      <c r="G33">
        <f t="shared" si="1"/>
        <v>11</v>
      </c>
      <c r="H33" t="s">
        <v>147</v>
      </c>
      <c r="J33" t="s">
        <v>152</v>
      </c>
      <c r="K33" t="s">
        <v>113</v>
      </c>
    </row>
    <row r="34" spans="1:11">
      <c r="A34" s="101">
        <v>43419</v>
      </c>
      <c r="B34" t="s">
        <v>49</v>
      </c>
      <c r="C34" s="98"/>
      <c r="D34" s="98">
        <v>25000</v>
      </c>
      <c r="E34" s="98">
        <f t="shared" si="0"/>
        <v>25000</v>
      </c>
      <c r="F34" t="s">
        <v>67</v>
      </c>
      <c r="G34">
        <f t="shared" si="1"/>
        <v>11</v>
      </c>
      <c r="H34" t="s">
        <v>147</v>
      </c>
      <c r="J34" t="s">
        <v>152</v>
      </c>
      <c r="K34" t="s">
        <v>113</v>
      </c>
    </row>
    <row r="35" spans="1:11">
      <c r="A35" s="101">
        <v>43420</v>
      </c>
      <c r="B35" t="s">
        <v>49</v>
      </c>
      <c r="C35" s="98"/>
      <c r="D35" s="98">
        <v>10000</v>
      </c>
      <c r="E35" s="98">
        <f t="shared" si="0"/>
        <v>10000</v>
      </c>
      <c r="F35" t="s">
        <v>67</v>
      </c>
      <c r="G35">
        <f t="shared" si="1"/>
        <v>11</v>
      </c>
      <c r="H35" t="s">
        <v>147</v>
      </c>
      <c r="J35" t="s">
        <v>152</v>
      </c>
      <c r="K35" t="s">
        <v>113</v>
      </c>
    </row>
    <row r="36" spans="1:11">
      <c r="A36" s="101">
        <v>43420</v>
      </c>
      <c r="B36" t="s">
        <v>49</v>
      </c>
      <c r="C36" s="98"/>
      <c r="D36" s="98">
        <v>10000</v>
      </c>
      <c r="E36" s="98">
        <f t="shared" si="0"/>
        <v>10000</v>
      </c>
      <c r="F36" t="s">
        <v>67</v>
      </c>
      <c r="G36">
        <f t="shared" si="1"/>
        <v>11</v>
      </c>
      <c r="H36" t="s">
        <v>147</v>
      </c>
      <c r="J36" t="s">
        <v>152</v>
      </c>
      <c r="K36" t="s">
        <v>113</v>
      </c>
    </row>
    <row r="37" spans="1:11">
      <c r="A37" s="101">
        <v>43423</v>
      </c>
      <c r="B37" t="s">
        <v>49</v>
      </c>
      <c r="C37" s="98"/>
      <c r="D37" s="98">
        <v>25000</v>
      </c>
      <c r="E37" s="98">
        <f t="shared" si="0"/>
        <v>25000</v>
      </c>
      <c r="F37" t="s">
        <v>67</v>
      </c>
      <c r="G37">
        <f t="shared" si="1"/>
        <v>11</v>
      </c>
      <c r="H37" t="s">
        <v>147</v>
      </c>
      <c r="J37" t="s">
        <v>152</v>
      </c>
      <c r="K37" t="s">
        <v>113</v>
      </c>
    </row>
    <row r="38" spans="1:11">
      <c r="A38" s="101">
        <v>43423</v>
      </c>
      <c r="B38" t="s">
        <v>49</v>
      </c>
      <c r="C38" s="98"/>
      <c r="D38" s="98">
        <v>10000</v>
      </c>
      <c r="E38" s="98">
        <f t="shared" si="0"/>
        <v>10000</v>
      </c>
      <c r="F38" t="s">
        <v>67</v>
      </c>
      <c r="G38">
        <f t="shared" si="1"/>
        <v>11</v>
      </c>
      <c r="H38" t="s">
        <v>147</v>
      </c>
      <c r="J38" t="s">
        <v>152</v>
      </c>
      <c r="K38" t="s">
        <v>113</v>
      </c>
    </row>
    <row r="39" spans="1:11">
      <c r="A39" s="101">
        <v>43423</v>
      </c>
      <c r="B39" t="s">
        <v>49</v>
      </c>
      <c r="C39" s="98"/>
      <c r="D39" s="98">
        <v>10000</v>
      </c>
      <c r="E39" s="98">
        <f t="shared" si="0"/>
        <v>10000</v>
      </c>
      <c r="F39" t="s">
        <v>67</v>
      </c>
      <c r="G39">
        <f t="shared" si="1"/>
        <v>11</v>
      </c>
      <c r="H39" t="s">
        <v>147</v>
      </c>
      <c r="J39" t="s">
        <v>152</v>
      </c>
      <c r="K39" t="s">
        <v>113</v>
      </c>
    </row>
    <row r="40" spans="1:11">
      <c r="A40" s="101">
        <v>43427</v>
      </c>
      <c r="B40" t="s">
        <v>49</v>
      </c>
      <c r="C40" s="98"/>
      <c r="D40" s="98">
        <v>10000</v>
      </c>
      <c r="E40" s="98">
        <f t="shared" si="0"/>
        <v>10000</v>
      </c>
      <c r="F40" t="s">
        <v>67</v>
      </c>
      <c r="G40">
        <f t="shared" si="1"/>
        <v>11</v>
      </c>
      <c r="H40" t="s">
        <v>147</v>
      </c>
      <c r="J40" t="s">
        <v>152</v>
      </c>
      <c r="K40" t="s">
        <v>113</v>
      </c>
    </row>
    <row r="41" spans="1:11">
      <c r="A41" s="101">
        <v>43426</v>
      </c>
      <c r="B41" t="s">
        <v>49</v>
      </c>
      <c r="C41" s="98"/>
      <c r="D41" s="98">
        <v>25000</v>
      </c>
      <c r="E41" s="98">
        <f t="shared" si="0"/>
        <v>25000</v>
      </c>
      <c r="F41" t="s">
        <v>67</v>
      </c>
      <c r="G41">
        <f t="shared" si="1"/>
        <v>11</v>
      </c>
      <c r="H41" t="s">
        <v>147</v>
      </c>
      <c r="J41" t="s">
        <v>152</v>
      </c>
      <c r="K41" t="s">
        <v>113</v>
      </c>
    </row>
    <row r="42" spans="1:11">
      <c r="A42" s="101">
        <v>43430</v>
      </c>
      <c r="B42" t="s">
        <v>49</v>
      </c>
      <c r="C42" s="98"/>
      <c r="D42" s="98">
        <v>25000</v>
      </c>
      <c r="E42" s="98">
        <f t="shared" si="0"/>
        <v>25000</v>
      </c>
      <c r="F42" t="s">
        <v>67</v>
      </c>
      <c r="G42">
        <f t="shared" si="1"/>
        <v>11</v>
      </c>
      <c r="H42" t="s">
        <v>147</v>
      </c>
      <c r="J42" t="s">
        <v>152</v>
      </c>
      <c r="K42" t="s">
        <v>113</v>
      </c>
    </row>
    <row r="43" spans="1:11">
      <c r="A43" s="101">
        <v>43430</v>
      </c>
      <c r="B43" t="s">
        <v>49</v>
      </c>
      <c r="D43" s="98">
        <v>25000</v>
      </c>
      <c r="E43" s="98">
        <f t="shared" si="0"/>
        <v>25000</v>
      </c>
      <c r="F43" t="s">
        <v>67</v>
      </c>
      <c r="G43">
        <f t="shared" si="1"/>
        <v>11</v>
      </c>
      <c r="H43" t="s">
        <v>147</v>
      </c>
      <c r="J43" t="s">
        <v>152</v>
      </c>
      <c r="K43" t="s">
        <v>113</v>
      </c>
    </row>
    <row r="44" spans="1:11">
      <c r="A44" s="205">
        <v>43430</v>
      </c>
      <c r="B44" s="206" t="s">
        <v>124</v>
      </c>
      <c r="C44" s="207">
        <f>290000-C45-C46-C47-C48-C49-C50-C51</f>
        <v>2663</v>
      </c>
      <c r="D44" s="207"/>
      <c r="E44" s="207">
        <f t="shared" si="0"/>
        <v>-2663</v>
      </c>
      <c r="F44" s="206"/>
      <c r="G44" s="206">
        <f t="shared" si="1"/>
        <v>11</v>
      </c>
      <c r="J44" s="208" t="s">
        <v>111</v>
      </c>
      <c r="K44" s="206" t="s">
        <v>114</v>
      </c>
    </row>
    <row r="45" spans="1:11">
      <c r="A45" s="101">
        <v>43447</v>
      </c>
      <c r="B45" t="s">
        <v>130</v>
      </c>
      <c r="C45" s="98">
        <v>3570</v>
      </c>
      <c r="D45" s="98"/>
      <c r="E45" s="98">
        <f t="shared" si="0"/>
        <v>-3570</v>
      </c>
      <c r="F45" t="s">
        <v>101</v>
      </c>
      <c r="G45">
        <f t="shared" si="1"/>
        <v>12</v>
      </c>
      <c r="H45" t="s">
        <v>98</v>
      </c>
      <c r="I45">
        <v>9760801</v>
      </c>
      <c r="J45" t="s">
        <v>131</v>
      </c>
      <c r="K45" t="s">
        <v>113</v>
      </c>
    </row>
    <row r="46" spans="1:11">
      <c r="A46" s="101">
        <v>43431</v>
      </c>
      <c r="B46" t="s">
        <v>130</v>
      </c>
      <c r="C46" s="98">
        <v>52360</v>
      </c>
      <c r="D46" s="98"/>
      <c r="E46" s="98">
        <f t="shared" si="0"/>
        <v>-52360</v>
      </c>
      <c r="F46" t="s">
        <v>119</v>
      </c>
      <c r="G46">
        <f t="shared" si="1"/>
        <v>11</v>
      </c>
      <c r="H46" t="s">
        <v>120</v>
      </c>
      <c r="I46">
        <v>189</v>
      </c>
      <c r="J46" t="s">
        <v>132</v>
      </c>
      <c r="K46" t="s">
        <v>113</v>
      </c>
    </row>
    <row r="47" spans="1:11">
      <c r="A47" s="101">
        <v>43431</v>
      </c>
      <c r="B47" t="s">
        <v>130</v>
      </c>
      <c r="C47" s="98">
        <v>78947</v>
      </c>
      <c r="D47" s="98"/>
      <c r="E47" s="98">
        <f t="shared" si="0"/>
        <v>-78947</v>
      </c>
      <c r="F47" t="s">
        <v>133</v>
      </c>
      <c r="G47">
        <f t="shared" si="1"/>
        <v>11</v>
      </c>
      <c r="H47" t="s">
        <v>134</v>
      </c>
      <c r="I47">
        <v>2012071672</v>
      </c>
      <c r="J47" t="s">
        <v>135</v>
      </c>
      <c r="K47" t="s">
        <v>113</v>
      </c>
    </row>
    <row r="48" spans="1:11">
      <c r="A48" s="101">
        <v>43431</v>
      </c>
      <c r="B48" t="s">
        <v>130</v>
      </c>
      <c r="C48" s="98">
        <v>25000</v>
      </c>
      <c r="D48" s="98"/>
      <c r="E48" s="98">
        <f t="shared" si="0"/>
        <v>-25000</v>
      </c>
      <c r="F48" t="s">
        <v>133</v>
      </c>
      <c r="G48">
        <f t="shared" si="1"/>
        <v>11</v>
      </c>
      <c r="H48" t="s">
        <v>120</v>
      </c>
      <c r="I48">
        <v>161</v>
      </c>
      <c r="J48" t="s">
        <v>136</v>
      </c>
      <c r="K48" t="s">
        <v>113</v>
      </c>
    </row>
    <row r="49" spans="1:11">
      <c r="A49" s="101">
        <v>43432</v>
      </c>
      <c r="B49" t="s">
        <v>130</v>
      </c>
      <c r="C49" s="98">
        <v>15760</v>
      </c>
      <c r="D49" s="98"/>
      <c r="E49" s="98">
        <f t="shared" si="0"/>
        <v>-15760</v>
      </c>
      <c r="F49" t="s">
        <v>105</v>
      </c>
      <c r="G49">
        <f t="shared" si="1"/>
        <v>11</v>
      </c>
      <c r="H49" t="s">
        <v>158</v>
      </c>
      <c r="I49" t="s">
        <v>128</v>
      </c>
      <c r="J49" t="s">
        <v>137</v>
      </c>
      <c r="K49" t="s">
        <v>113</v>
      </c>
    </row>
    <row r="50" spans="1:11">
      <c r="A50" s="101">
        <v>43427</v>
      </c>
      <c r="B50" t="s">
        <v>130</v>
      </c>
      <c r="C50" s="98">
        <v>35700</v>
      </c>
      <c r="D50" s="98"/>
      <c r="E50" s="98">
        <f t="shared" si="0"/>
        <v>-35700</v>
      </c>
      <c r="F50" t="s">
        <v>119</v>
      </c>
      <c r="G50">
        <f t="shared" si="1"/>
        <v>11</v>
      </c>
      <c r="H50" t="s">
        <v>120</v>
      </c>
      <c r="I50">
        <v>107</v>
      </c>
      <c r="J50" t="s">
        <v>138</v>
      </c>
      <c r="K50" t="s">
        <v>113</v>
      </c>
    </row>
    <row r="51" spans="1:11">
      <c r="A51" s="101">
        <v>43427</v>
      </c>
      <c r="B51" t="s">
        <v>130</v>
      </c>
      <c r="C51" s="98">
        <v>76000</v>
      </c>
      <c r="D51" s="98"/>
      <c r="E51" s="98">
        <f t="shared" si="0"/>
        <v>-76000</v>
      </c>
      <c r="F51" t="s">
        <v>139</v>
      </c>
      <c r="G51">
        <f t="shared" si="1"/>
        <v>11</v>
      </c>
      <c r="H51" t="s">
        <v>98</v>
      </c>
      <c r="I51">
        <v>1343420546</v>
      </c>
      <c r="J51" t="s">
        <v>140</v>
      </c>
      <c r="K51" t="s">
        <v>113</v>
      </c>
    </row>
    <row r="52" spans="1:11">
      <c r="A52" s="101">
        <v>43439</v>
      </c>
      <c r="B52" t="s">
        <v>44</v>
      </c>
      <c r="C52" s="98"/>
      <c r="D52" s="98">
        <v>7500</v>
      </c>
      <c r="E52" s="98">
        <f t="shared" si="0"/>
        <v>7500</v>
      </c>
      <c r="F52" t="s">
        <v>67</v>
      </c>
      <c r="G52">
        <f t="shared" si="1"/>
        <v>12</v>
      </c>
      <c r="H52" t="s">
        <v>147</v>
      </c>
      <c r="J52" t="s">
        <v>152</v>
      </c>
      <c r="K52" t="s">
        <v>113</v>
      </c>
    </row>
    <row r="53" spans="1:11">
      <c r="A53" s="101">
        <v>43441</v>
      </c>
      <c r="B53" t="s">
        <v>44</v>
      </c>
      <c r="C53" s="98"/>
      <c r="D53" s="98">
        <v>20000</v>
      </c>
      <c r="E53" s="98">
        <f t="shared" si="0"/>
        <v>20000</v>
      </c>
      <c r="F53" t="s">
        <v>67</v>
      </c>
      <c r="G53">
        <f t="shared" si="1"/>
        <v>12</v>
      </c>
      <c r="H53" t="s">
        <v>147</v>
      </c>
      <c r="J53" t="s">
        <v>152</v>
      </c>
      <c r="K53" t="s">
        <v>113</v>
      </c>
    </row>
    <row r="54" spans="1:11">
      <c r="A54" s="101">
        <v>43444</v>
      </c>
      <c r="B54" t="s">
        <v>47</v>
      </c>
      <c r="C54" s="98"/>
      <c r="D54" s="98">
        <v>10000</v>
      </c>
      <c r="E54" s="98">
        <f t="shared" si="0"/>
        <v>10000</v>
      </c>
      <c r="F54" t="s">
        <v>67</v>
      </c>
      <c r="G54">
        <f t="shared" si="1"/>
        <v>12</v>
      </c>
      <c r="H54" t="s">
        <v>147</v>
      </c>
      <c r="J54" t="s">
        <v>152</v>
      </c>
      <c r="K54" t="s">
        <v>113</v>
      </c>
    </row>
    <row r="55" spans="1:11">
      <c r="A55" s="101"/>
      <c r="E55" s="98"/>
    </row>
    <row r="56" spans="1:11">
      <c r="C56" s="98"/>
      <c r="D56" s="98"/>
      <c r="E56" s="98"/>
    </row>
    <row r="57" spans="1:11">
      <c r="A57" t="s">
        <v>42</v>
      </c>
      <c r="C57" s="102">
        <f>SUM(C2:C56)</f>
        <v>730273</v>
      </c>
      <c r="D57" s="102">
        <f>SUM(D2:D56)</f>
        <v>1512269</v>
      </c>
      <c r="E57" s="102">
        <f>SUM(E2:E56)</f>
        <v>781996</v>
      </c>
    </row>
    <row r="58" spans="1:11">
      <c r="E58" s="99">
        <f>+E57-'Tapa Banco'!C24</f>
        <v>-273</v>
      </c>
    </row>
    <row r="61" spans="1:11">
      <c r="C61" t="s">
        <v>161</v>
      </c>
      <c r="H61" t="s">
        <v>161</v>
      </c>
    </row>
  </sheetData>
  <autoFilter ref="A1:K58"/>
  <phoneticPr fontId="72" type="noConversion"/>
  <pageMargins left="0.70000000000000007" right="0.70000000000000007" top="0.75000000000000011" bottom="0.75000000000000011" header="0.30000000000000004" footer="0.30000000000000004"/>
  <pageSetup scale="8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>
    <tabColor theme="6" tint="-0.249977111117893"/>
    <pageSetUpPr fitToPage="1"/>
  </sheetPr>
  <dimension ref="A2:O56"/>
  <sheetViews>
    <sheetView view="pageBreakPreview" topLeftCell="A2" zoomScale="55" zoomScaleNormal="75" zoomScaleSheetLayoutView="55" zoomScalePageLayoutView="75" workbookViewId="0">
      <selection activeCell="H56" sqref="H56:M56"/>
    </sheetView>
  </sheetViews>
  <sheetFormatPr baseColWidth="10" defaultColWidth="11.5" defaultRowHeight="15" x14ac:dyDescent="0"/>
  <cols>
    <col min="1" max="1" width="20.5" style="1" customWidth="1"/>
    <col min="2" max="2" width="24.6640625" style="1" customWidth="1"/>
    <col min="3" max="3" width="26.5" style="1" customWidth="1"/>
    <col min="4" max="4" width="9.5" style="1" customWidth="1"/>
    <col min="5" max="5" width="8" style="1" customWidth="1"/>
    <col min="6" max="6" width="9.6640625" style="1" customWidth="1"/>
    <col min="7" max="7" width="15.6640625" style="1" customWidth="1"/>
    <col min="8" max="8" width="2.83203125" style="1" bestFit="1" customWidth="1"/>
    <col min="9" max="9" width="12.5" style="1" customWidth="1"/>
    <col min="10" max="10" width="25.6640625" style="1" customWidth="1"/>
    <col min="11" max="11" width="20.5" style="1" customWidth="1"/>
    <col min="12" max="12" width="11.33203125" style="1" customWidth="1"/>
    <col min="13" max="13" width="28.6640625" style="1" customWidth="1"/>
    <col min="14" max="14" width="3.1640625" style="1" customWidth="1"/>
    <col min="15" max="18" width="11.33203125" style="1" customWidth="1"/>
    <col min="19" max="16384" width="11.5" style="1"/>
  </cols>
  <sheetData>
    <row r="2" spans="1:13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</row>
    <row r="3" spans="1:13" ht="16" thickBot="1"/>
    <row r="4" spans="1:13" ht="24" customHeight="1">
      <c r="A4" s="2"/>
      <c r="B4" s="3"/>
      <c r="C4" s="267" t="s">
        <v>3</v>
      </c>
      <c r="D4" s="268"/>
      <c r="E4" s="268"/>
      <c r="F4" s="268"/>
      <c r="G4" s="268"/>
      <c r="H4" s="268"/>
      <c r="I4" s="268"/>
      <c r="J4" s="268"/>
      <c r="K4" s="269"/>
      <c r="L4" s="2"/>
      <c r="M4" s="3"/>
    </row>
    <row r="5" spans="1:13">
      <c r="A5" s="4"/>
      <c r="B5" s="5"/>
      <c r="C5" s="270"/>
      <c r="D5" s="271"/>
      <c r="E5" s="271"/>
      <c r="F5" s="271"/>
      <c r="G5" s="271"/>
      <c r="H5" s="271"/>
      <c r="I5" s="271"/>
      <c r="J5" s="271"/>
      <c r="K5" s="272"/>
      <c r="L5" s="4"/>
      <c r="M5" s="5"/>
    </row>
    <row r="6" spans="1:13">
      <c r="A6" s="4"/>
      <c r="B6" s="5"/>
      <c r="C6" s="270"/>
      <c r="D6" s="271"/>
      <c r="E6" s="271"/>
      <c r="F6" s="271"/>
      <c r="G6" s="271"/>
      <c r="H6" s="271"/>
      <c r="I6" s="271"/>
      <c r="J6" s="271"/>
      <c r="K6" s="272"/>
      <c r="L6" s="4"/>
      <c r="M6" s="5"/>
    </row>
    <row r="7" spans="1:13">
      <c r="A7" s="4"/>
      <c r="B7" s="5"/>
      <c r="C7" s="270"/>
      <c r="D7" s="271"/>
      <c r="E7" s="271"/>
      <c r="F7" s="271"/>
      <c r="G7" s="271"/>
      <c r="H7" s="271"/>
      <c r="I7" s="271"/>
      <c r="J7" s="271"/>
      <c r="K7" s="272"/>
      <c r="L7" s="276" t="s">
        <v>4</v>
      </c>
      <c r="M7" s="277"/>
    </row>
    <row r="8" spans="1:13">
      <c r="A8" s="4"/>
      <c r="B8" s="5"/>
      <c r="C8" s="270"/>
      <c r="D8" s="271"/>
      <c r="E8" s="271"/>
      <c r="F8" s="271"/>
      <c r="G8" s="271"/>
      <c r="H8" s="271"/>
      <c r="I8" s="271"/>
      <c r="J8" s="271"/>
      <c r="K8" s="272"/>
      <c r="L8" s="4"/>
      <c r="M8" s="5"/>
    </row>
    <row r="9" spans="1:13">
      <c r="A9" s="4"/>
      <c r="B9" s="5"/>
      <c r="C9" s="270"/>
      <c r="D9" s="271"/>
      <c r="E9" s="271"/>
      <c r="F9" s="271"/>
      <c r="G9" s="271"/>
      <c r="H9" s="271"/>
      <c r="I9" s="271"/>
      <c r="J9" s="271"/>
      <c r="K9" s="272"/>
      <c r="L9" s="4"/>
      <c r="M9" s="5"/>
    </row>
    <row r="10" spans="1:13">
      <c r="A10" s="4"/>
      <c r="B10" s="5"/>
      <c r="C10" s="270"/>
      <c r="D10" s="271"/>
      <c r="E10" s="271"/>
      <c r="F10" s="271"/>
      <c r="G10" s="271"/>
      <c r="H10" s="271"/>
      <c r="I10" s="271"/>
      <c r="J10" s="271"/>
      <c r="K10" s="272"/>
      <c r="L10" s="4"/>
      <c r="M10" s="5"/>
    </row>
    <row r="11" spans="1:13" ht="16" thickBot="1">
      <c r="A11" s="7"/>
      <c r="B11" s="8"/>
      <c r="C11" s="273"/>
      <c r="D11" s="274"/>
      <c r="E11" s="274"/>
      <c r="F11" s="274"/>
      <c r="G11" s="274"/>
      <c r="H11" s="274"/>
      <c r="I11" s="274"/>
      <c r="J11" s="274"/>
      <c r="K11" s="275"/>
      <c r="L11" s="7"/>
      <c r="M11" s="8"/>
    </row>
    <row r="12" spans="1:13" ht="23">
      <c r="A12" s="9"/>
      <c r="B12" s="9"/>
      <c r="C12" s="6"/>
      <c r="D12" s="6"/>
      <c r="E12" s="6"/>
      <c r="F12" s="6"/>
      <c r="G12" s="6"/>
      <c r="H12" s="6"/>
      <c r="I12" s="6"/>
      <c r="J12" s="6"/>
      <c r="K12" s="6"/>
      <c r="L12" s="9"/>
      <c r="M12" s="9"/>
    </row>
    <row r="13" spans="1:13" ht="16" thickBot="1"/>
    <row r="14" spans="1:13" ht="30" customHeight="1" thickBot="1">
      <c r="A14" s="10" t="s">
        <v>5</v>
      </c>
      <c r="B14" s="11">
        <f>+'Datos Periodo'!B5</f>
        <v>43465</v>
      </c>
      <c r="C14" s="12"/>
      <c r="M14" s="96" t="s">
        <v>20</v>
      </c>
    </row>
    <row r="15" spans="1:13">
      <c r="A15" s="13"/>
      <c r="B15" s="14"/>
    </row>
    <row r="16" spans="1:13">
      <c r="A16" s="13"/>
      <c r="B16" s="14"/>
    </row>
    <row r="17" spans="1:15" ht="16" thickBot="1">
      <c r="A17" s="13"/>
      <c r="B17" s="14"/>
    </row>
    <row r="18" spans="1:15" s="18" customFormat="1" ht="32.25" customHeight="1" thickBot="1">
      <c r="A18" s="278"/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80"/>
      <c r="N18" s="17"/>
      <c r="O18" s="17"/>
    </row>
    <row r="19" spans="1:15" ht="15" customHeight="1">
      <c r="A19" s="19"/>
      <c r="B19" s="20"/>
      <c r="C19" s="9"/>
      <c r="D19" s="9"/>
      <c r="E19" s="9"/>
      <c r="F19" s="9"/>
      <c r="G19" s="9"/>
      <c r="H19" s="256"/>
      <c r="I19" s="256"/>
      <c r="J19" s="256"/>
      <c r="K19" s="256"/>
      <c r="L19" s="256"/>
      <c r="M19" s="257"/>
      <c r="N19" s="17"/>
      <c r="O19" s="17"/>
    </row>
    <row r="20" spans="1:15" ht="20">
      <c r="A20" s="21" t="s">
        <v>6</v>
      </c>
      <c r="B20" s="22" t="s">
        <v>7</v>
      </c>
      <c r="C20" s="260" t="str">
        <f>+'Datos Periodo'!A1</f>
        <v>Asociacion Chilena de Arqueros</v>
      </c>
      <c r="D20" s="260"/>
      <c r="E20" s="260"/>
      <c r="F20" s="260"/>
      <c r="G20" s="260"/>
      <c r="H20" s="261"/>
      <c r="I20" s="261"/>
      <c r="J20" s="261"/>
      <c r="K20" s="261"/>
      <c r="L20" s="261"/>
      <c r="M20" s="262"/>
      <c r="N20" s="17"/>
      <c r="O20" s="17"/>
    </row>
    <row r="21" spans="1:15" ht="20">
      <c r="A21" s="21"/>
      <c r="B21" s="22"/>
      <c r="C21" s="17"/>
      <c r="D21" s="17"/>
      <c r="E21" s="17"/>
      <c r="F21" s="17"/>
      <c r="G21" s="17"/>
      <c r="H21" s="23"/>
      <c r="I21" s="23"/>
      <c r="J21" s="23"/>
      <c r="K21" s="23"/>
      <c r="L21" s="23"/>
      <c r="M21" s="24"/>
      <c r="N21" s="17"/>
      <c r="O21" s="17"/>
    </row>
    <row r="22" spans="1:15" ht="20">
      <c r="A22" s="25" t="s">
        <v>8</v>
      </c>
      <c r="B22" s="26" t="s">
        <v>7</v>
      </c>
      <c r="C22" s="27">
        <v>1</v>
      </c>
      <c r="D22" s="28"/>
      <c r="E22" s="28"/>
      <c r="F22" s="28"/>
      <c r="G22" s="28" t="s">
        <v>9</v>
      </c>
      <c r="H22" s="28" t="s">
        <v>7</v>
      </c>
      <c r="I22" s="28" t="s">
        <v>33</v>
      </c>
      <c r="J22" s="28"/>
      <c r="K22" s="28"/>
      <c r="L22" s="28"/>
      <c r="M22" s="29"/>
      <c r="N22" s="17"/>
      <c r="O22" s="17"/>
    </row>
    <row r="23" spans="1:15" ht="20">
      <c r="A23" s="25"/>
      <c r="B23" s="26"/>
      <c r="C23" s="28"/>
      <c r="D23" s="28"/>
      <c r="E23" s="28"/>
      <c r="F23" s="28"/>
      <c r="G23" s="28"/>
      <c r="H23" s="27"/>
      <c r="I23" s="27"/>
      <c r="J23" s="27"/>
      <c r="K23" s="27"/>
      <c r="L23" s="27"/>
      <c r="M23" s="30"/>
      <c r="N23" s="17"/>
      <c r="O23" s="17"/>
    </row>
    <row r="24" spans="1:15" ht="20">
      <c r="A24" s="21" t="s">
        <v>1</v>
      </c>
      <c r="B24" s="22" t="s">
        <v>7</v>
      </c>
      <c r="C24" s="44">
        <f>+'detalle cartola banco'!E41</f>
        <v>782269</v>
      </c>
      <c r="D24" s="17"/>
      <c r="E24" s="17"/>
      <c r="F24" s="17"/>
      <c r="G24" s="17"/>
      <c r="H24" s="249"/>
      <c r="I24" s="249"/>
      <c r="J24" s="249"/>
      <c r="K24" s="249"/>
      <c r="L24" s="249"/>
      <c r="M24" s="250"/>
      <c r="N24" s="17"/>
      <c r="O24" s="17"/>
    </row>
    <row r="25" spans="1:15" ht="15.75" customHeight="1" thickBot="1">
      <c r="A25" s="33"/>
      <c r="B25" s="34"/>
      <c r="C25" s="34"/>
      <c r="D25" s="34"/>
      <c r="E25" s="34"/>
      <c r="F25" s="34"/>
      <c r="G25" s="34"/>
      <c r="H25" s="251"/>
      <c r="I25" s="251"/>
      <c r="J25" s="251"/>
      <c r="K25" s="251"/>
      <c r="L25" s="251"/>
      <c r="M25" s="252"/>
      <c r="N25" s="17"/>
      <c r="O25" s="17"/>
    </row>
    <row r="26" spans="1:15" ht="15.75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17"/>
      <c r="O26" s="17"/>
    </row>
    <row r="27" spans="1:15" ht="15.7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17"/>
      <c r="O27" s="17"/>
    </row>
    <row r="28" spans="1:15" ht="15.7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17"/>
      <c r="O28" s="17"/>
    </row>
    <row r="29" spans="1:15" ht="15.75" customHeight="1" thickBo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17"/>
      <c r="O29" s="17"/>
    </row>
    <row r="30" spans="1:15" ht="31.5" customHeight="1" thickBot="1">
      <c r="A30" s="278" t="s">
        <v>14</v>
      </c>
      <c r="B30" s="279"/>
      <c r="C30" s="279"/>
      <c r="D30" s="279"/>
      <c r="E30" s="279"/>
      <c r="F30" s="279"/>
      <c r="G30" s="15"/>
      <c r="H30" s="15"/>
      <c r="I30" s="15"/>
      <c r="J30" s="15"/>
      <c r="K30" s="15"/>
      <c r="L30" s="15"/>
      <c r="M30" s="16"/>
      <c r="N30" s="17"/>
      <c r="O30" s="17"/>
    </row>
    <row r="31" spans="1:15" ht="15.75" customHeight="1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/>
      <c r="N31" s="17"/>
      <c r="O31" s="17"/>
    </row>
    <row r="32" spans="1:15" ht="15.75" customHeight="1">
      <c r="A32" s="4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2"/>
      <c r="N32" s="17"/>
      <c r="O32" s="17"/>
    </row>
    <row r="33" spans="1:15" ht="21.75" customHeight="1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5"/>
      <c r="N33" s="17"/>
      <c r="O33" s="17"/>
    </row>
    <row r="34" spans="1:15" ht="15.75" customHeight="1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5"/>
      <c r="N34" s="17"/>
      <c r="O34" s="17"/>
    </row>
    <row r="35" spans="1:15" ht="15.75" customHeight="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5"/>
      <c r="N35" s="17"/>
      <c r="O35" s="17"/>
    </row>
    <row r="36" spans="1:15" ht="15.75" customHeight="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5"/>
      <c r="N36" s="17"/>
      <c r="O36" s="17"/>
    </row>
    <row r="37" spans="1:15" ht="15.75" customHeight="1">
      <c r="A37" s="4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2"/>
      <c r="N37" s="17"/>
      <c r="O37" s="17"/>
    </row>
    <row r="38" spans="1:15" ht="15.75" customHeight="1">
      <c r="A38" s="4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2"/>
      <c r="N38" s="17"/>
      <c r="O38" s="17"/>
    </row>
    <row r="39" spans="1:15" ht="15.75" customHeight="1">
      <c r="A39" s="4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2"/>
      <c r="N39" s="17"/>
      <c r="O39" s="17"/>
    </row>
    <row r="40" spans="1:15" ht="15.75" customHeight="1">
      <c r="A40" s="4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2"/>
      <c r="N40" s="17"/>
      <c r="O40" s="17"/>
    </row>
    <row r="41" spans="1:15" ht="15.75" customHeight="1">
      <c r="A41" s="4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2"/>
      <c r="N41" s="17"/>
      <c r="O41" s="17"/>
    </row>
    <row r="42" spans="1:15" ht="15.75" customHeight="1">
      <c r="A42" s="4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2"/>
      <c r="N42" s="17"/>
      <c r="O42" s="17"/>
    </row>
    <row r="43" spans="1:15" ht="15.75" customHeight="1">
      <c r="A43" s="4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2"/>
      <c r="N43" s="17"/>
      <c r="O43" s="17"/>
    </row>
    <row r="44" spans="1:15" ht="15.75" customHeight="1">
      <c r="A44" s="4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2"/>
      <c r="N44" s="17"/>
      <c r="O44" s="17"/>
    </row>
    <row r="45" spans="1:15" ht="15.75" customHeight="1">
      <c r="A45" s="4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2"/>
      <c r="N45" s="17"/>
      <c r="O45" s="17"/>
    </row>
    <row r="46" spans="1:15" ht="15.75" customHeight="1" thickBot="1">
      <c r="A46" s="41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6"/>
      <c r="N46" s="17"/>
      <c r="O46" s="17"/>
    </row>
    <row r="47" spans="1:15" ht="15.7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17"/>
      <c r="O47" s="17"/>
    </row>
    <row r="48" spans="1:15" ht="15.7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17"/>
      <c r="O48" s="17"/>
    </row>
    <row r="49" spans="1:15" ht="15.7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17"/>
      <c r="O49" s="17"/>
    </row>
    <row r="50" spans="1:15" ht="16" thickBot="1"/>
    <row r="51" spans="1:15" ht="32.25" customHeight="1" thickBot="1">
      <c r="A51" s="263" t="s">
        <v>10</v>
      </c>
      <c r="B51" s="264"/>
      <c r="C51" s="264"/>
      <c r="D51" s="45"/>
      <c r="E51" s="263" t="s">
        <v>11</v>
      </c>
      <c r="F51" s="264"/>
      <c r="G51" s="264"/>
      <c r="H51" s="264"/>
      <c r="I51" s="264"/>
      <c r="J51" s="265"/>
      <c r="K51" s="263" t="s">
        <v>12</v>
      </c>
      <c r="L51" s="264"/>
      <c r="M51" s="264"/>
      <c r="N51" s="265"/>
    </row>
    <row r="52" spans="1:15" s="42" customFormat="1" ht="100" customHeight="1" thickBot="1">
      <c r="A52" s="258" t="s">
        <v>153</v>
      </c>
      <c r="B52" s="259"/>
      <c r="C52" s="259"/>
      <c r="D52" s="46"/>
      <c r="E52" s="258" t="s">
        <v>153</v>
      </c>
      <c r="F52" s="259"/>
      <c r="G52" s="259"/>
      <c r="H52" s="259"/>
      <c r="I52" s="259"/>
      <c r="J52" s="282"/>
      <c r="K52" s="258" t="s">
        <v>154</v>
      </c>
      <c r="L52" s="259"/>
      <c r="M52" s="259"/>
      <c r="N52" s="282"/>
    </row>
    <row r="53" spans="1:15" s="42" customFormat="1" ht="60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6" spans="1:15" ht="23">
      <c r="H56" s="281"/>
      <c r="I56" s="281"/>
      <c r="J56" s="281"/>
      <c r="K56" s="281"/>
      <c r="L56" s="281"/>
      <c r="M56" s="281"/>
    </row>
  </sheetData>
  <customSheetViews>
    <customSheetView guid="{39C2FC2B-EE42-42BB-B7CE-93687BF52C61}" scale="75" fitToPage="1">
      <selection activeCell="A55" sqref="A55"/>
      <pageSetup scale="39" orientation="portrait" verticalDpi="1200"/>
      <headerFooter alignWithMargins="0"/>
    </customSheetView>
    <customSheetView guid="{BAAD1E4E-24ED-4AE3-8149-8FCD6745FAB0}" scale="75" showPageBreaks="1" fitToPage="1" topLeftCell="A4">
      <selection activeCell="C24" sqref="C24"/>
      <pageSetup scale="39" orientation="portrait" verticalDpi="1200"/>
      <headerFooter alignWithMargins="0"/>
    </customSheetView>
    <customSheetView guid="{2E8DB4A7-9DDE-46FE-9CD5-D3816C3807A5}" scale="75" fitToPage="1" topLeftCell="A37">
      <selection activeCell="A54" sqref="A54:F54"/>
      <pageSetup scale="39" orientation="portrait" verticalDpi="1200"/>
      <headerFooter alignWithMargins="0"/>
    </customSheetView>
    <customSheetView guid="{C6493042-9407-41F4-A638-11A1204B124B}" scale="75" fitToPage="1" topLeftCell="A13">
      <selection activeCell="C25" sqref="C25"/>
      <pageSetup scale="39" orientation="portrait" verticalDpi="1200"/>
      <headerFooter alignWithMargins="0"/>
    </customSheetView>
    <customSheetView guid="{135ECA79-A213-4E3D-BE95-22797DC70F30}" scale="75" fitToPage="1" topLeftCell="A4">
      <selection activeCell="B14" sqref="B14"/>
      <pageSetup scale="39" orientation="portrait" verticalDpi="1200"/>
      <headerFooter alignWithMargins="0"/>
    </customSheetView>
    <customSheetView guid="{1F410279-61BF-4760-A7E1-D17D8BC7C8FF}" scale="75" showPageBreaks="1" fitToPage="1" topLeftCell="A31">
      <selection activeCell="A54" sqref="A54:F54"/>
      <pageSetup scale="39" orientation="portrait" verticalDpi="1200"/>
      <headerFooter alignWithMargins="0"/>
    </customSheetView>
    <customSheetView guid="{1A12CD91-7B89-46ED-B1D0-1D60CB900ED0}" scale="75" fitToPage="1" topLeftCell="A31">
      <selection activeCell="A54" sqref="A54:F54"/>
      <pageSetup scale="39" orientation="portrait" verticalDpi="1200"/>
      <headerFooter alignWithMargins="0"/>
    </customSheetView>
    <customSheetView guid="{7FEF4C7D-59BB-43A1-8707-11603C13EF2E}" scale="75" fitToPage="1" topLeftCell="A16">
      <selection activeCell="C25" sqref="C25"/>
      <pageSetup scale="39" orientation="portrait" verticalDpi="1200"/>
      <headerFooter alignWithMargins="0"/>
    </customSheetView>
  </customSheetViews>
  <mergeCells count="21">
    <mergeCell ref="H56:M56"/>
    <mergeCell ref="A30:F30"/>
    <mergeCell ref="E52:J52"/>
    <mergeCell ref="A51:C51"/>
    <mergeCell ref="A33:M33"/>
    <mergeCell ref="K52:N52"/>
    <mergeCell ref="A2:M2"/>
    <mergeCell ref="C4:K11"/>
    <mergeCell ref="L7:M7"/>
    <mergeCell ref="A18:G18"/>
    <mergeCell ref="H18:M18"/>
    <mergeCell ref="H24:M25"/>
    <mergeCell ref="A36:M36"/>
    <mergeCell ref="H19:M19"/>
    <mergeCell ref="A52:C52"/>
    <mergeCell ref="C20:G20"/>
    <mergeCell ref="A34:M34"/>
    <mergeCell ref="A35:M35"/>
    <mergeCell ref="H20:M20"/>
    <mergeCell ref="K51:N51"/>
    <mergeCell ref="E51:J51"/>
  </mergeCells>
  <phoneticPr fontId="7" type="noConversion"/>
  <hyperlinks>
    <hyperlink ref="M14" display="VOLVER"/>
  </hyperlinks>
  <pageMargins left="0.78740157480314965" right="0.78740157480314965" top="0.98425196850393704" bottom="0.98425196850393704" header="0" footer="0"/>
  <pageSetup scale="40" orientation="portrait" verticalDpi="12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B30" workbookViewId="0">
      <selection activeCell="B44" sqref="B44"/>
    </sheetView>
  </sheetViews>
  <sheetFormatPr baseColWidth="10" defaultRowHeight="12" x14ac:dyDescent="0"/>
  <cols>
    <col min="2" max="2" width="24.5" bestFit="1" customWidth="1"/>
    <col min="6" max="6" width="14.1640625" bestFit="1" customWidth="1"/>
  </cols>
  <sheetData>
    <row r="1" spans="1:7">
      <c r="A1" s="100" t="s">
        <v>2</v>
      </c>
      <c r="B1" s="100" t="s">
        <v>36</v>
      </c>
      <c r="C1" s="100" t="s">
        <v>37</v>
      </c>
      <c r="D1" s="100" t="s">
        <v>38</v>
      </c>
      <c r="E1" s="100" t="s">
        <v>39</v>
      </c>
      <c r="F1" s="100" t="s">
        <v>93</v>
      </c>
      <c r="G1" s="100" t="s">
        <v>94</v>
      </c>
    </row>
    <row r="2" spans="1:7">
      <c r="A2" s="101">
        <v>43300</v>
      </c>
      <c r="B2" t="s">
        <v>40</v>
      </c>
      <c r="C2" s="98"/>
      <c r="D2" s="98">
        <v>910769</v>
      </c>
      <c r="E2" s="98">
        <f>+D2-C2</f>
        <v>910769</v>
      </c>
      <c r="F2" t="s">
        <v>68</v>
      </c>
      <c r="G2">
        <f>MONTH(A2)</f>
        <v>7</v>
      </c>
    </row>
    <row r="3" spans="1:7">
      <c r="A3" s="101">
        <v>43316</v>
      </c>
      <c r="B3" t="s">
        <v>43</v>
      </c>
      <c r="C3" s="98">
        <v>80000</v>
      </c>
      <c r="D3" s="98"/>
      <c r="E3" s="98">
        <f t="shared" ref="E3:E38" si="0">+D3-C3</f>
        <v>-80000</v>
      </c>
      <c r="G3">
        <f t="shared" ref="G3:G38" si="1">MONTH(A3)</f>
        <v>8</v>
      </c>
    </row>
    <row r="4" spans="1:7">
      <c r="A4" s="101">
        <v>43325</v>
      </c>
      <c r="B4" t="s">
        <v>44</v>
      </c>
      <c r="C4" s="98"/>
      <c r="D4" s="98">
        <v>10000</v>
      </c>
      <c r="E4" s="98">
        <f t="shared" si="0"/>
        <v>10000</v>
      </c>
      <c r="F4" t="s">
        <v>67</v>
      </c>
      <c r="G4">
        <f t="shared" si="1"/>
        <v>8</v>
      </c>
    </row>
    <row r="5" spans="1:7">
      <c r="A5" s="101">
        <v>43341</v>
      </c>
      <c r="B5" t="s">
        <v>45</v>
      </c>
      <c r="C5" s="98"/>
      <c r="D5" s="98">
        <v>130500</v>
      </c>
      <c r="E5" s="98">
        <f t="shared" si="0"/>
        <v>130500</v>
      </c>
      <c r="F5" t="s">
        <v>67</v>
      </c>
      <c r="G5">
        <f t="shared" si="1"/>
        <v>8</v>
      </c>
    </row>
    <row r="6" spans="1:7">
      <c r="A6" s="101">
        <v>43346</v>
      </c>
      <c r="B6" t="s">
        <v>44</v>
      </c>
      <c r="C6" s="98"/>
      <c r="D6" s="98">
        <v>10000</v>
      </c>
      <c r="E6" s="98">
        <f t="shared" si="0"/>
        <v>10000</v>
      </c>
      <c r="F6" t="s">
        <v>67</v>
      </c>
      <c r="G6">
        <f t="shared" si="1"/>
        <v>9</v>
      </c>
    </row>
    <row r="7" spans="1:7">
      <c r="A7" s="101">
        <v>43357</v>
      </c>
      <c r="C7" s="98">
        <v>40000</v>
      </c>
      <c r="D7" s="98"/>
      <c r="E7" s="98">
        <f t="shared" si="0"/>
        <v>-40000</v>
      </c>
      <c r="G7">
        <f t="shared" si="1"/>
        <v>9</v>
      </c>
    </row>
    <row r="8" spans="1:7">
      <c r="A8" s="101">
        <v>43363</v>
      </c>
      <c r="B8" t="s">
        <v>44</v>
      </c>
      <c r="C8" s="98"/>
      <c r="D8" s="98">
        <v>10000</v>
      </c>
      <c r="E8" s="98">
        <f t="shared" si="0"/>
        <v>10000</v>
      </c>
      <c r="F8" t="s">
        <v>67</v>
      </c>
      <c r="G8">
        <f t="shared" si="1"/>
        <v>9</v>
      </c>
    </row>
    <row r="9" spans="1:7">
      <c r="A9" s="101">
        <v>43368</v>
      </c>
      <c r="B9" t="s">
        <v>44</v>
      </c>
      <c r="C9" s="98"/>
      <c r="D9" s="98">
        <v>10000</v>
      </c>
      <c r="E9" s="98">
        <f t="shared" si="0"/>
        <v>10000</v>
      </c>
      <c r="F9" t="s">
        <v>67</v>
      </c>
      <c r="G9">
        <f t="shared" si="1"/>
        <v>9</v>
      </c>
    </row>
    <row r="10" spans="1:7">
      <c r="A10" s="101">
        <v>43368</v>
      </c>
      <c r="C10" s="98">
        <v>200000</v>
      </c>
      <c r="D10" s="98"/>
      <c r="E10" s="98">
        <f t="shared" si="0"/>
        <v>-200000</v>
      </c>
      <c r="G10">
        <f t="shared" si="1"/>
        <v>9</v>
      </c>
    </row>
    <row r="11" spans="1:7">
      <c r="A11" s="101">
        <v>43369</v>
      </c>
      <c r="C11" s="98">
        <v>10000</v>
      </c>
      <c r="D11" s="98"/>
      <c r="E11" s="98">
        <f t="shared" si="0"/>
        <v>-10000</v>
      </c>
      <c r="G11">
        <f t="shared" si="1"/>
        <v>9</v>
      </c>
    </row>
    <row r="12" spans="1:7">
      <c r="A12" s="101">
        <v>43374</v>
      </c>
      <c r="B12" t="s">
        <v>44</v>
      </c>
      <c r="C12" s="98"/>
      <c r="D12" s="98">
        <v>10000</v>
      </c>
      <c r="E12" s="98">
        <f t="shared" si="0"/>
        <v>10000</v>
      </c>
      <c r="F12" t="s">
        <v>67</v>
      </c>
      <c r="G12">
        <f t="shared" si="1"/>
        <v>10</v>
      </c>
    </row>
    <row r="13" spans="1:7">
      <c r="A13" s="101">
        <v>43381</v>
      </c>
      <c r="B13" t="s">
        <v>46</v>
      </c>
      <c r="C13" s="98"/>
      <c r="D13" s="98">
        <v>42000</v>
      </c>
      <c r="E13" s="98">
        <f t="shared" si="0"/>
        <v>42000</v>
      </c>
      <c r="F13" t="s">
        <v>67</v>
      </c>
      <c r="G13">
        <f t="shared" si="1"/>
        <v>10</v>
      </c>
    </row>
    <row r="14" spans="1:7">
      <c r="A14" s="101">
        <v>43382</v>
      </c>
      <c r="B14" t="s">
        <v>44</v>
      </c>
      <c r="C14" s="98"/>
      <c r="D14" s="98">
        <v>15000</v>
      </c>
      <c r="E14" s="98">
        <f t="shared" si="0"/>
        <v>15000</v>
      </c>
      <c r="F14" t="s">
        <v>67</v>
      </c>
      <c r="G14">
        <f t="shared" si="1"/>
        <v>10</v>
      </c>
    </row>
    <row r="15" spans="1:7">
      <c r="A15" s="101">
        <v>43749</v>
      </c>
      <c r="C15" s="98">
        <v>110000</v>
      </c>
      <c r="D15" s="98"/>
      <c r="E15" s="98">
        <f t="shared" si="0"/>
        <v>-110000</v>
      </c>
      <c r="G15">
        <f t="shared" si="1"/>
        <v>10</v>
      </c>
    </row>
    <row r="16" spans="1:7">
      <c r="A16" s="101">
        <v>43384</v>
      </c>
      <c r="B16" t="s">
        <v>47</v>
      </c>
      <c r="C16" s="98"/>
      <c r="D16" s="98">
        <v>10000</v>
      </c>
      <c r="E16" s="98">
        <f t="shared" si="0"/>
        <v>10000</v>
      </c>
      <c r="F16" t="s">
        <v>67</v>
      </c>
      <c r="G16">
        <f t="shared" si="1"/>
        <v>10</v>
      </c>
    </row>
    <row r="17" spans="1:7">
      <c r="A17" s="101">
        <v>43395</v>
      </c>
      <c r="B17" t="s">
        <v>48</v>
      </c>
      <c r="C17" s="98"/>
      <c r="D17" s="98">
        <v>4000</v>
      </c>
      <c r="E17" s="98">
        <f t="shared" si="0"/>
        <v>4000</v>
      </c>
      <c r="F17" t="s">
        <v>67</v>
      </c>
      <c r="G17">
        <f t="shared" si="1"/>
        <v>10</v>
      </c>
    </row>
    <row r="18" spans="1:7">
      <c r="A18" s="101">
        <v>43409</v>
      </c>
      <c r="B18" t="s">
        <v>44</v>
      </c>
      <c r="C18" s="98"/>
      <c r="D18" s="98">
        <v>7500</v>
      </c>
      <c r="E18" s="98">
        <f t="shared" si="0"/>
        <v>7500</v>
      </c>
      <c r="F18" t="s">
        <v>67</v>
      </c>
      <c r="G18">
        <f t="shared" si="1"/>
        <v>11</v>
      </c>
    </row>
    <row r="19" spans="1:7">
      <c r="A19" s="101">
        <v>43409</v>
      </c>
      <c r="B19" t="s">
        <v>47</v>
      </c>
      <c r="C19" s="98"/>
      <c r="D19" s="98">
        <v>40000</v>
      </c>
      <c r="E19" s="98">
        <f t="shared" si="0"/>
        <v>40000</v>
      </c>
      <c r="F19" t="s">
        <v>67</v>
      </c>
      <c r="G19">
        <f t="shared" si="1"/>
        <v>11</v>
      </c>
    </row>
    <row r="20" spans="1:7">
      <c r="A20" s="101">
        <v>43409</v>
      </c>
      <c r="B20" t="s">
        <v>47</v>
      </c>
      <c r="C20" s="98"/>
      <c r="D20" s="98">
        <v>40000</v>
      </c>
      <c r="E20" s="98">
        <f t="shared" si="0"/>
        <v>40000</v>
      </c>
      <c r="F20" t="s">
        <v>67</v>
      </c>
      <c r="G20">
        <f t="shared" si="1"/>
        <v>11</v>
      </c>
    </row>
    <row r="21" spans="1:7">
      <c r="A21" s="101">
        <v>43412</v>
      </c>
      <c r="B21" t="s">
        <v>47</v>
      </c>
      <c r="C21" s="98"/>
      <c r="D21" s="98">
        <v>40000</v>
      </c>
      <c r="E21" s="98">
        <f t="shared" si="0"/>
        <v>40000</v>
      </c>
      <c r="F21" t="s">
        <v>67</v>
      </c>
      <c r="G21">
        <f t="shared" si="1"/>
        <v>11</v>
      </c>
    </row>
    <row r="22" spans="1:7">
      <c r="A22" s="101">
        <v>43418</v>
      </c>
      <c r="B22" t="s">
        <v>49</v>
      </c>
      <c r="C22" s="98"/>
      <c r="D22" s="98">
        <v>10000</v>
      </c>
      <c r="E22" s="98">
        <f t="shared" si="0"/>
        <v>10000</v>
      </c>
      <c r="F22" t="s">
        <v>67</v>
      </c>
      <c r="G22">
        <f t="shared" si="1"/>
        <v>11</v>
      </c>
    </row>
    <row r="23" spans="1:7">
      <c r="A23" s="101">
        <v>43419</v>
      </c>
      <c r="B23" t="s">
        <v>49</v>
      </c>
      <c r="C23" s="98"/>
      <c r="D23" s="98">
        <v>25000</v>
      </c>
      <c r="E23" s="98">
        <f t="shared" si="0"/>
        <v>25000</v>
      </c>
      <c r="F23" t="s">
        <v>67</v>
      </c>
      <c r="G23">
        <f t="shared" si="1"/>
        <v>11</v>
      </c>
    </row>
    <row r="24" spans="1:7">
      <c r="A24" s="101">
        <v>43420</v>
      </c>
      <c r="B24" t="s">
        <v>49</v>
      </c>
      <c r="C24" s="98"/>
      <c r="D24" s="98">
        <v>10000</v>
      </c>
      <c r="E24" s="98">
        <f t="shared" si="0"/>
        <v>10000</v>
      </c>
      <c r="F24" t="s">
        <v>67</v>
      </c>
      <c r="G24">
        <f t="shared" si="1"/>
        <v>11</v>
      </c>
    </row>
    <row r="25" spans="1:7">
      <c r="A25" s="101">
        <v>43420</v>
      </c>
      <c r="B25" t="s">
        <v>49</v>
      </c>
      <c r="C25" s="98"/>
      <c r="D25" s="98">
        <v>10000</v>
      </c>
      <c r="E25" s="98">
        <f t="shared" si="0"/>
        <v>10000</v>
      </c>
      <c r="F25" t="s">
        <v>67</v>
      </c>
      <c r="G25">
        <f t="shared" si="1"/>
        <v>11</v>
      </c>
    </row>
    <row r="26" spans="1:7">
      <c r="A26" s="101">
        <v>43423</v>
      </c>
      <c r="B26" t="s">
        <v>49</v>
      </c>
      <c r="C26" s="98"/>
      <c r="D26" s="98">
        <v>25000</v>
      </c>
      <c r="E26" s="98">
        <f t="shared" si="0"/>
        <v>25000</v>
      </c>
      <c r="F26" t="s">
        <v>67</v>
      </c>
      <c r="G26">
        <f t="shared" si="1"/>
        <v>11</v>
      </c>
    </row>
    <row r="27" spans="1:7">
      <c r="A27" s="101">
        <v>43423</v>
      </c>
      <c r="B27" t="s">
        <v>49</v>
      </c>
      <c r="C27" s="98"/>
      <c r="D27" s="98">
        <v>10000</v>
      </c>
      <c r="E27" s="98">
        <f t="shared" si="0"/>
        <v>10000</v>
      </c>
      <c r="F27" t="s">
        <v>67</v>
      </c>
      <c r="G27">
        <f t="shared" si="1"/>
        <v>11</v>
      </c>
    </row>
    <row r="28" spans="1:7">
      <c r="A28" s="101">
        <v>43423</v>
      </c>
      <c r="B28" t="s">
        <v>49</v>
      </c>
      <c r="C28" s="98"/>
      <c r="D28" s="98">
        <v>10000</v>
      </c>
      <c r="E28" s="98">
        <f t="shared" si="0"/>
        <v>10000</v>
      </c>
      <c r="F28" t="s">
        <v>67</v>
      </c>
      <c r="G28">
        <f t="shared" si="1"/>
        <v>11</v>
      </c>
    </row>
    <row r="29" spans="1:7">
      <c r="A29" s="101">
        <v>43424</v>
      </c>
      <c r="C29" s="98">
        <v>30000</v>
      </c>
      <c r="D29" s="98"/>
      <c r="E29" s="98">
        <f t="shared" si="0"/>
        <v>-30000</v>
      </c>
      <c r="G29">
        <f t="shared" si="1"/>
        <v>11</v>
      </c>
    </row>
    <row r="30" spans="1:7">
      <c r="A30" s="101">
        <v>43427</v>
      </c>
      <c r="B30" t="s">
        <v>49</v>
      </c>
      <c r="C30" s="98"/>
      <c r="D30" s="98">
        <v>10000</v>
      </c>
      <c r="E30" s="98">
        <f t="shared" si="0"/>
        <v>10000</v>
      </c>
      <c r="F30" t="s">
        <v>67</v>
      </c>
      <c r="G30">
        <f t="shared" si="1"/>
        <v>11</v>
      </c>
    </row>
    <row r="31" spans="1:7">
      <c r="A31" s="101">
        <v>43426</v>
      </c>
      <c r="B31" t="s">
        <v>49</v>
      </c>
      <c r="C31" s="98"/>
      <c r="D31" s="98">
        <v>25000</v>
      </c>
      <c r="E31" s="98">
        <f t="shared" si="0"/>
        <v>25000</v>
      </c>
      <c r="F31" t="s">
        <v>67</v>
      </c>
      <c r="G31">
        <f t="shared" si="1"/>
        <v>11</v>
      </c>
    </row>
    <row r="32" spans="1:7">
      <c r="A32" s="101">
        <v>43430</v>
      </c>
      <c r="B32" t="s">
        <v>49</v>
      </c>
      <c r="C32" s="98"/>
      <c r="D32" s="98">
        <v>25000</v>
      </c>
      <c r="E32" s="98">
        <f t="shared" si="0"/>
        <v>25000</v>
      </c>
      <c r="F32" t="s">
        <v>67</v>
      </c>
      <c r="G32">
        <f t="shared" si="1"/>
        <v>11</v>
      </c>
    </row>
    <row r="33" spans="1:7">
      <c r="A33" s="101">
        <v>43430</v>
      </c>
      <c r="B33" t="s">
        <v>49</v>
      </c>
      <c r="D33" s="98">
        <v>25000</v>
      </c>
      <c r="E33" s="98">
        <f t="shared" si="0"/>
        <v>25000</v>
      </c>
      <c r="F33" t="s">
        <v>67</v>
      </c>
      <c r="G33">
        <f t="shared" si="1"/>
        <v>11</v>
      </c>
    </row>
    <row r="34" spans="1:7">
      <c r="A34" s="101">
        <v>43430</v>
      </c>
      <c r="C34" s="98">
        <v>200000</v>
      </c>
      <c r="D34" s="98"/>
      <c r="E34" s="98">
        <f t="shared" si="0"/>
        <v>-200000</v>
      </c>
      <c r="G34">
        <f t="shared" si="1"/>
        <v>11</v>
      </c>
    </row>
    <row r="35" spans="1:7">
      <c r="A35" s="101">
        <v>43432</v>
      </c>
      <c r="C35" s="98">
        <v>60000</v>
      </c>
      <c r="D35" s="98"/>
      <c r="E35" s="98">
        <f t="shared" si="0"/>
        <v>-60000</v>
      </c>
      <c r="G35">
        <f t="shared" si="1"/>
        <v>11</v>
      </c>
    </row>
    <row r="36" spans="1:7">
      <c r="A36" s="101">
        <v>43439</v>
      </c>
      <c r="B36" t="s">
        <v>44</v>
      </c>
      <c r="C36" s="98"/>
      <c r="D36" s="98">
        <v>7500</v>
      </c>
      <c r="E36" s="98">
        <f t="shared" si="0"/>
        <v>7500</v>
      </c>
      <c r="F36" t="s">
        <v>67</v>
      </c>
      <c r="G36">
        <f t="shared" si="1"/>
        <v>12</v>
      </c>
    </row>
    <row r="37" spans="1:7">
      <c r="A37" s="101">
        <v>43441</v>
      </c>
      <c r="B37" t="s">
        <v>44</v>
      </c>
      <c r="C37" s="98"/>
      <c r="D37" s="98">
        <v>20000</v>
      </c>
      <c r="E37" s="98">
        <f t="shared" si="0"/>
        <v>20000</v>
      </c>
      <c r="F37" t="s">
        <v>67</v>
      </c>
      <c r="G37">
        <f t="shared" si="1"/>
        <v>12</v>
      </c>
    </row>
    <row r="38" spans="1:7">
      <c r="A38" s="101">
        <v>43444</v>
      </c>
      <c r="B38" t="s">
        <v>47</v>
      </c>
      <c r="C38" s="98"/>
      <c r="D38" s="98">
        <v>10000</v>
      </c>
      <c r="E38" s="98">
        <f t="shared" si="0"/>
        <v>10000</v>
      </c>
      <c r="F38" t="s">
        <v>67</v>
      </c>
      <c r="G38">
        <f t="shared" si="1"/>
        <v>12</v>
      </c>
    </row>
    <row r="39" spans="1:7">
      <c r="A39" s="101"/>
      <c r="E39" s="98"/>
    </row>
    <row r="40" spans="1:7">
      <c r="C40" s="98"/>
      <c r="D40" s="98"/>
      <c r="E40" s="98"/>
    </row>
    <row r="41" spans="1:7">
      <c r="A41" t="s">
        <v>42</v>
      </c>
      <c r="C41" s="102">
        <f t="shared" ref="C41:D41" si="2">SUM(C2:C40)</f>
        <v>730000</v>
      </c>
      <c r="D41" s="102">
        <f t="shared" si="2"/>
        <v>1512269</v>
      </c>
      <c r="E41" s="102">
        <f>SUM(E2:E40)</f>
        <v>782269</v>
      </c>
    </row>
    <row r="43" spans="1:7">
      <c r="B43" t="s">
        <v>160</v>
      </c>
    </row>
  </sheetData>
  <autoFilter ref="A1:G42"/>
  <phoneticPr fontId="72" type="noConversion"/>
  <pageMargins left="0.70000000000000007" right="0.70000000000000007" top="0.75000000000000011" bottom="0.75000000000000011" header="0.30000000000000004" footer="0.30000000000000004"/>
  <pageSetup scale="9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showGridLines="0" zoomScale="115" zoomScaleNormal="115" zoomScalePageLayoutView="115" workbookViewId="0">
      <selection activeCell="B15" sqref="B15"/>
    </sheetView>
  </sheetViews>
  <sheetFormatPr baseColWidth="10" defaultRowHeight="12" x14ac:dyDescent="0"/>
  <cols>
    <col min="3" max="3" width="28.5" bestFit="1" customWidth="1"/>
  </cols>
  <sheetData>
    <row r="2" spans="2:5">
      <c r="B2" s="216" t="s">
        <v>2</v>
      </c>
      <c r="C2" s="216" t="s">
        <v>36</v>
      </c>
      <c r="D2" s="216" t="s">
        <v>39</v>
      </c>
      <c r="E2" s="100"/>
    </row>
    <row r="3" spans="2:5">
      <c r="B3" s="217">
        <v>43316</v>
      </c>
      <c r="C3" s="218" t="s">
        <v>115</v>
      </c>
      <c r="D3" s="219">
        <v>80000</v>
      </c>
    </row>
    <row r="4" spans="2:5">
      <c r="B4" s="218"/>
      <c r="C4" s="218" t="s">
        <v>116</v>
      </c>
      <c r="D4" s="219">
        <v>-74670</v>
      </c>
    </row>
    <row r="5" spans="2:5">
      <c r="B5" s="218"/>
      <c r="C5" s="218" t="s">
        <v>122</v>
      </c>
      <c r="D5" s="219">
        <v>-273</v>
      </c>
    </row>
    <row r="6" spans="2:5">
      <c r="B6" s="218"/>
      <c r="C6" s="218"/>
      <c r="D6" s="219"/>
    </row>
    <row r="7" spans="2:5">
      <c r="B7" s="218"/>
      <c r="C7" s="218"/>
      <c r="D7" s="219"/>
    </row>
    <row r="8" spans="2:5">
      <c r="B8" s="217">
        <v>43430</v>
      </c>
      <c r="C8" s="218" t="s">
        <v>124</v>
      </c>
      <c r="D8" s="219">
        <v>290000</v>
      </c>
    </row>
    <row r="9" spans="2:5">
      <c r="B9" s="218"/>
      <c r="C9" s="218" t="s">
        <v>143</v>
      </c>
      <c r="D9" s="219">
        <v>-287337</v>
      </c>
    </row>
    <row r="10" spans="2:5">
      <c r="B10" s="218"/>
      <c r="C10" s="218"/>
      <c r="D10" s="218"/>
    </row>
    <row r="11" spans="2:5">
      <c r="B11" s="218"/>
      <c r="C11" s="218"/>
      <c r="D11" s="218"/>
    </row>
    <row r="12" spans="2:5">
      <c r="B12" s="218"/>
      <c r="C12" s="218" t="s">
        <v>123</v>
      </c>
      <c r="D12" s="220">
        <f>SUM(D3:D9)</f>
        <v>7720</v>
      </c>
    </row>
    <row r="14" spans="2:5">
      <c r="B14" t="s">
        <v>162</v>
      </c>
    </row>
  </sheetData>
  <autoFilter ref="B2:D9"/>
  <phoneticPr fontId="72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I35" sqref="A1:I35"/>
    </sheetView>
  </sheetViews>
  <sheetFormatPr baseColWidth="10" defaultRowHeight="12" x14ac:dyDescent="0"/>
  <cols>
    <col min="1" max="1" width="52.5" customWidth="1"/>
    <col min="2" max="2" width="11.1640625" customWidth="1"/>
    <col min="3" max="4" width="8.6640625" bestFit="1" customWidth="1"/>
    <col min="5" max="6" width="9.33203125" bestFit="1" customWidth="1"/>
    <col min="7" max="7" width="9.33203125" customWidth="1"/>
    <col min="8" max="8" width="7.6640625" bestFit="1" customWidth="1"/>
    <col min="9" max="9" width="12.33203125" bestFit="1" customWidth="1"/>
  </cols>
  <sheetData>
    <row r="1" spans="1:9">
      <c r="A1" s="213" t="s">
        <v>148</v>
      </c>
      <c r="B1" t="s">
        <v>113</v>
      </c>
    </row>
    <row r="3" spans="1:9">
      <c r="A3" s="213" t="s">
        <v>155</v>
      </c>
      <c r="B3" s="213" t="s">
        <v>94</v>
      </c>
    </row>
    <row r="4" spans="1:9">
      <c r="A4" s="213" t="s">
        <v>156</v>
      </c>
      <c r="B4">
        <v>6</v>
      </c>
      <c r="C4">
        <v>7</v>
      </c>
      <c r="D4">
        <v>8</v>
      </c>
      <c r="E4">
        <v>9</v>
      </c>
      <c r="F4">
        <v>10</v>
      </c>
      <c r="G4">
        <v>11</v>
      </c>
      <c r="H4">
        <v>12</v>
      </c>
      <c r="I4" t="s">
        <v>31</v>
      </c>
    </row>
    <row r="5" spans="1:9">
      <c r="A5" s="214" t="s">
        <v>98</v>
      </c>
      <c r="B5" s="99"/>
      <c r="C5" s="99">
        <v>-54670</v>
      </c>
      <c r="D5" s="99"/>
      <c r="E5" s="99"/>
      <c r="F5" s="99"/>
      <c r="G5" s="99">
        <v>-76000</v>
      </c>
      <c r="H5" s="99">
        <v>-3570</v>
      </c>
      <c r="I5" s="99">
        <v>-134240</v>
      </c>
    </row>
    <row r="6" spans="1:9">
      <c r="A6" s="215" t="s">
        <v>106</v>
      </c>
      <c r="B6" s="99"/>
      <c r="C6" s="99">
        <v>-2770</v>
      </c>
      <c r="D6" s="99"/>
      <c r="E6" s="99"/>
      <c r="F6" s="99"/>
      <c r="G6" s="99"/>
      <c r="H6" s="99"/>
      <c r="I6" s="99">
        <v>-2770</v>
      </c>
    </row>
    <row r="7" spans="1:9">
      <c r="A7" s="215" t="s">
        <v>140</v>
      </c>
      <c r="B7" s="99"/>
      <c r="C7" s="99"/>
      <c r="D7" s="99"/>
      <c r="E7" s="99"/>
      <c r="F7" s="99"/>
      <c r="G7" s="99">
        <v>-76000</v>
      </c>
      <c r="H7" s="99"/>
      <c r="I7" s="99">
        <v>-76000</v>
      </c>
    </row>
    <row r="8" spans="1:9">
      <c r="A8" s="215" t="s">
        <v>110</v>
      </c>
      <c r="B8" s="99"/>
      <c r="C8" s="99">
        <v>-2290</v>
      </c>
      <c r="D8" s="99"/>
      <c r="E8" s="99"/>
      <c r="F8" s="99"/>
      <c r="G8" s="99"/>
      <c r="H8" s="99"/>
      <c r="I8" s="99">
        <v>-2290</v>
      </c>
    </row>
    <row r="9" spans="1:9">
      <c r="A9" s="215" t="s">
        <v>131</v>
      </c>
      <c r="B9" s="99"/>
      <c r="C9" s="99"/>
      <c r="D9" s="99"/>
      <c r="E9" s="99"/>
      <c r="F9" s="99"/>
      <c r="G9" s="99"/>
      <c r="H9" s="99">
        <v>-3570</v>
      </c>
      <c r="I9" s="99">
        <v>-3570</v>
      </c>
    </row>
    <row r="10" spans="1:9">
      <c r="A10" s="215" t="s">
        <v>108</v>
      </c>
      <c r="B10" s="99"/>
      <c r="C10" s="99">
        <v>-2550</v>
      </c>
      <c r="D10" s="99"/>
      <c r="E10" s="99"/>
      <c r="F10" s="99"/>
      <c r="G10" s="99"/>
      <c r="H10" s="99"/>
      <c r="I10" s="99">
        <v>-2550</v>
      </c>
    </row>
    <row r="11" spans="1:9">
      <c r="A11" s="215" t="s">
        <v>102</v>
      </c>
      <c r="B11" s="99"/>
      <c r="C11" s="99">
        <v>-35000</v>
      </c>
      <c r="D11" s="99"/>
      <c r="E11" s="99"/>
      <c r="F11" s="99"/>
      <c r="G11" s="99"/>
      <c r="H11" s="99"/>
      <c r="I11" s="99">
        <v>-35000</v>
      </c>
    </row>
    <row r="12" spans="1:9">
      <c r="A12" s="215" t="s">
        <v>109</v>
      </c>
      <c r="B12" s="99"/>
      <c r="C12" s="99">
        <v>-7290</v>
      </c>
      <c r="D12" s="99"/>
      <c r="E12" s="99"/>
      <c r="F12" s="99"/>
      <c r="G12" s="99"/>
      <c r="H12" s="99"/>
      <c r="I12" s="99">
        <v>-7290</v>
      </c>
    </row>
    <row r="13" spans="1:9">
      <c r="A13" s="215" t="s">
        <v>104</v>
      </c>
      <c r="B13" s="99"/>
      <c r="C13" s="99">
        <v>-4770</v>
      </c>
      <c r="D13" s="99"/>
      <c r="E13" s="99"/>
      <c r="F13" s="99"/>
      <c r="G13" s="99"/>
      <c r="H13" s="99"/>
      <c r="I13" s="99">
        <v>-4770</v>
      </c>
    </row>
    <row r="14" spans="1:9">
      <c r="A14" s="214" t="s">
        <v>147</v>
      </c>
      <c r="B14" s="99"/>
      <c r="C14" s="99"/>
      <c r="D14" s="99">
        <v>140500</v>
      </c>
      <c r="E14" s="99">
        <v>30000</v>
      </c>
      <c r="F14" s="99">
        <v>81000</v>
      </c>
      <c r="G14" s="99">
        <v>312500</v>
      </c>
      <c r="H14" s="99">
        <v>37500</v>
      </c>
      <c r="I14" s="99">
        <v>601500</v>
      </c>
    </row>
    <row r="15" spans="1:9">
      <c r="A15" s="215" t="s">
        <v>152</v>
      </c>
      <c r="B15" s="99"/>
      <c r="C15" s="99"/>
      <c r="D15" s="99">
        <v>140500</v>
      </c>
      <c r="E15" s="99">
        <v>30000</v>
      </c>
      <c r="F15" s="99">
        <v>81000</v>
      </c>
      <c r="G15" s="99">
        <v>312500</v>
      </c>
      <c r="H15" s="99">
        <v>37500</v>
      </c>
      <c r="I15" s="99">
        <v>601500</v>
      </c>
    </row>
    <row r="16" spans="1:9">
      <c r="A16" s="214" t="s">
        <v>120</v>
      </c>
      <c r="B16" s="99"/>
      <c r="C16" s="99"/>
      <c r="D16" s="99"/>
      <c r="E16" s="99">
        <v>-243273</v>
      </c>
      <c r="F16" s="99">
        <v>-110000</v>
      </c>
      <c r="G16" s="99">
        <v>-113060</v>
      </c>
      <c r="H16" s="99"/>
      <c r="I16" s="99">
        <v>-466333</v>
      </c>
    </row>
    <row r="17" spans="1:9">
      <c r="A17" s="215" t="s">
        <v>142</v>
      </c>
      <c r="B17" s="99"/>
      <c r="C17" s="99"/>
      <c r="D17" s="99"/>
      <c r="E17" s="99">
        <v>-33000</v>
      </c>
      <c r="F17" s="99"/>
      <c r="G17" s="99"/>
      <c r="H17" s="99"/>
      <c r="I17" s="99">
        <v>-33000</v>
      </c>
    </row>
    <row r="18" spans="1:9">
      <c r="A18" s="215" t="s">
        <v>121</v>
      </c>
      <c r="B18" s="99"/>
      <c r="C18" s="99"/>
      <c r="D18" s="99"/>
      <c r="E18" s="99">
        <v>-210273</v>
      </c>
      <c r="F18" s="99"/>
      <c r="G18" s="99"/>
      <c r="H18" s="99"/>
      <c r="I18" s="99">
        <v>-210273</v>
      </c>
    </row>
    <row r="19" spans="1:9">
      <c r="A19" s="215" t="s">
        <v>136</v>
      </c>
      <c r="B19" s="99"/>
      <c r="C19" s="99"/>
      <c r="D19" s="99"/>
      <c r="E19" s="99"/>
      <c r="F19" s="99"/>
      <c r="G19" s="99">
        <v>-25000</v>
      </c>
      <c r="H19" s="99"/>
      <c r="I19" s="99">
        <v>-25000</v>
      </c>
    </row>
    <row r="20" spans="1:9">
      <c r="A20" s="215" t="s">
        <v>138</v>
      </c>
      <c r="B20" s="99"/>
      <c r="C20" s="99"/>
      <c r="D20" s="99"/>
      <c r="E20" s="99"/>
      <c r="F20" s="99"/>
      <c r="G20" s="99">
        <v>-35700</v>
      </c>
      <c r="H20" s="99"/>
      <c r="I20" s="99">
        <v>-35700</v>
      </c>
    </row>
    <row r="21" spans="1:9">
      <c r="A21" s="215" t="s">
        <v>132</v>
      </c>
      <c r="B21" s="99"/>
      <c r="C21" s="99"/>
      <c r="D21" s="99"/>
      <c r="E21" s="99"/>
      <c r="F21" s="99"/>
      <c r="G21" s="99">
        <v>-52360</v>
      </c>
      <c r="H21" s="99"/>
      <c r="I21" s="99">
        <v>-52360</v>
      </c>
    </row>
    <row r="22" spans="1:9">
      <c r="A22" s="215" t="s">
        <v>129</v>
      </c>
      <c r="B22" s="99"/>
      <c r="C22" s="99"/>
      <c r="D22" s="99"/>
      <c r="E22" s="99"/>
      <c r="F22" s="99">
        <v>-110000</v>
      </c>
      <c r="G22" s="99"/>
      <c r="H22" s="99"/>
      <c r="I22" s="99">
        <v>-110000</v>
      </c>
    </row>
    <row r="23" spans="1:9">
      <c r="A23" s="214" t="s">
        <v>100</v>
      </c>
      <c r="B23" s="99">
        <v>-20000</v>
      </c>
      <c r="C23" s="99"/>
      <c r="D23" s="99"/>
      <c r="E23" s="99"/>
      <c r="F23" s="99"/>
      <c r="G23" s="99"/>
      <c r="H23" s="99"/>
      <c r="I23" s="99">
        <v>-20000</v>
      </c>
    </row>
    <row r="24" spans="1:9">
      <c r="A24" s="215" t="s">
        <v>103</v>
      </c>
      <c r="B24" s="99">
        <v>-20000</v>
      </c>
      <c r="C24" s="99"/>
      <c r="D24" s="99"/>
      <c r="E24" s="99"/>
      <c r="F24" s="99"/>
      <c r="G24" s="99"/>
      <c r="H24" s="99"/>
      <c r="I24" s="99">
        <v>-20000</v>
      </c>
    </row>
    <row r="25" spans="1:9">
      <c r="A25" s="214" t="s">
        <v>40</v>
      </c>
      <c r="B25" s="99"/>
      <c r="C25" s="99">
        <v>910769</v>
      </c>
      <c r="D25" s="99"/>
      <c r="E25" s="99"/>
      <c r="F25" s="99"/>
      <c r="G25" s="99"/>
      <c r="H25" s="99"/>
      <c r="I25" s="99">
        <v>910769</v>
      </c>
    </row>
    <row r="26" spans="1:9">
      <c r="A26" s="215" t="s">
        <v>151</v>
      </c>
      <c r="B26" s="99"/>
      <c r="C26" s="99">
        <v>910769</v>
      </c>
      <c r="D26" s="99"/>
      <c r="E26" s="99"/>
      <c r="F26" s="99"/>
      <c r="G26" s="99"/>
      <c r="H26" s="99"/>
      <c r="I26" s="99">
        <v>910769</v>
      </c>
    </row>
    <row r="27" spans="1:9">
      <c r="A27" s="214" t="s">
        <v>158</v>
      </c>
      <c r="B27" s="99"/>
      <c r="C27" s="99"/>
      <c r="D27" s="99"/>
      <c r="E27" s="99"/>
      <c r="F27" s="99"/>
      <c r="G27" s="99">
        <v>-15760</v>
      </c>
      <c r="H27" s="99"/>
      <c r="I27" s="99">
        <v>-15760</v>
      </c>
    </row>
    <row r="28" spans="1:9">
      <c r="A28" s="215" t="s">
        <v>137</v>
      </c>
      <c r="B28" s="99"/>
      <c r="C28" s="99"/>
      <c r="D28" s="99"/>
      <c r="E28" s="99"/>
      <c r="F28" s="99"/>
      <c r="G28" s="99">
        <v>-15760</v>
      </c>
      <c r="H28" s="99"/>
      <c r="I28" s="99">
        <v>-15760</v>
      </c>
    </row>
    <row r="29" spans="1:9">
      <c r="A29" s="214" t="s">
        <v>134</v>
      </c>
      <c r="B29" s="99"/>
      <c r="C29" s="99"/>
      <c r="D29" s="99"/>
      <c r="E29" s="99">
        <v>-7000</v>
      </c>
      <c r="F29" s="99"/>
      <c r="G29" s="99">
        <v>-78947</v>
      </c>
      <c r="H29" s="99"/>
      <c r="I29" s="99">
        <v>-85947</v>
      </c>
    </row>
    <row r="30" spans="1:9">
      <c r="A30" s="215" t="s">
        <v>141</v>
      </c>
      <c r="B30" s="99"/>
      <c r="C30" s="99"/>
      <c r="D30" s="99"/>
      <c r="E30" s="99">
        <v>-7000</v>
      </c>
      <c r="F30" s="99"/>
      <c r="G30" s="99"/>
      <c r="H30" s="99"/>
      <c r="I30" s="99">
        <v>-7000</v>
      </c>
    </row>
    <row r="31" spans="1:9">
      <c r="A31" s="215" t="s">
        <v>135</v>
      </c>
      <c r="B31" s="99"/>
      <c r="C31" s="99"/>
      <c r="D31" s="99"/>
      <c r="E31" s="99"/>
      <c r="F31" s="99"/>
      <c r="G31" s="99">
        <v>-78947</v>
      </c>
      <c r="H31" s="99"/>
      <c r="I31" s="99">
        <v>-78947</v>
      </c>
    </row>
    <row r="32" spans="1:9">
      <c r="A32" s="214" t="s">
        <v>31</v>
      </c>
      <c r="B32" s="99">
        <v>-20000</v>
      </c>
      <c r="C32" s="99">
        <v>856099</v>
      </c>
      <c r="D32" s="99">
        <v>140500</v>
      </c>
      <c r="E32" s="99">
        <v>-220273</v>
      </c>
      <c r="F32" s="99">
        <v>-29000</v>
      </c>
      <c r="G32" s="99">
        <v>28733</v>
      </c>
      <c r="H32" s="99">
        <v>33930</v>
      </c>
      <c r="I32" s="99">
        <v>789989</v>
      </c>
    </row>
    <row r="34" spans="1:2">
      <c r="A34" t="s">
        <v>163</v>
      </c>
    </row>
    <row r="46" spans="1:2">
      <c r="A46" s="213" t="s">
        <v>148</v>
      </c>
      <c r="B46" t="s">
        <v>113</v>
      </c>
    </row>
    <row r="48" spans="1:2">
      <c r="A48" s="213" t="s">
        <v>146</v>
      </c>
      <c r="B48" s="213" t="s">
        <v>150</v>
      </c>
    </row>
    <row r="49" spans="1:9">
      <c r="A49" s="213" t="s">
        <v>149</v>
      </c>
      <c r="B49">
        <v>6</v>
      </c>
      <c r="C49">
        <v>7</v>
      </c>
      <c r="D49">
        <v>8</v>
      </c>
      <c r="E49">
        <v>9</v>
      </c>
      <c r="F49">
        <v>10</v>
      </c>
      <c r="G49">
        <v>11</v>
      </c>
      <c r="H49">
        <v>12</v>
      </c>
      <c r="I49" t="s">
        <v>31</v>
      </c>
    </row>
    <row r="50" spans="1:9">
      <c r="A50" s="214" t="s">
        <v>99</v>
      </c>
      <c r="B50" s="99">
        <v>-20000</v>
      </c>
      <c r="C50" s="99"/>
      <c r="D50" s="99"/>
      <c r="E50" s="99"/>
      <c r="F50" s="99"/>
      <c r="G50" s="99"/>
      <c r="H50" s="99"/>
      <c r="I50" s="99">
        <v>-20000</v>
      </c>
    </row>
    <row r="51" spans="1:9">
      <c r="A51" s="215" t="s">
        <v>103</v>
      </c>
      <c r="B51" s="99">
        <v>-20000</v>
      </c>
      <c r="C51" s="99"/>
      <c r="D51" s="99"/>
      <c r="E51" s="99"/>
      <c r="F51" s="99"/>
      <c r="G51" s="99"/>
      <c r="H51" s="99"/>
      <c r="I51" s="99">
        <v>-20000</v>
      </c>
    </row>
    <row r="52" spans="1:9">
      <c r="A52" s="214" t="s">
        <v>105</v>
      </c>
      <c r="B52" s="99"/>
      <c r="C52" s="99">
        <v>-10060</v>
      </c>
      <c r="D52" s="99"/>
      <c r="E52" s="99"/>
      <c r="F52" s="99"/>
      <c r="G52" s="99">
        <v>-15760</v>
      </c>
      <c r="H52" s="99"/>
      <c r="I52" s="99">
        <v>-25820</v>
      </c>
    </row>
    <row r="53" spans="1:9">
      <c r="A53" s="215" t="s">
        <v>106</v>
      </c>
      <c r="B53" s="99"/>
      <c r="C53" s="99">
        <v>-2770</v>
      </c>
      <c r="D53" s="99"/>
      <c r="E53" s="99"/>
      <c r="F53" s="99"/>
      <c r="G53" s="99"/>
      <c r="H53" s="99"/>
      <c r="I53" s="99">
        <v>-2770</v>
      </c>
    </row>
    <row r="54" spans="1:9">
      <c r="A54" s="215" t="s">
        <v>137</v>
      </c>
      <c r="B54" s="99"/>
      <c r="C54" s="99"/>
      <c r="D54" s="99"/>
      <c r="E54" s="99"/>
      <c r="F54" s="99"/>
      <c r="G54" s="99">
        <v>-15760</v>
      </c>
      <c r="H54" s="99"/>
      <c r="I54" s="99">
        <v>-15760</v>
      </c>
    </row>
    <row r="55" spans="1:9">
      <c r="A55" s="215" t="s">
        <v>109</v>
      </c>
      <c r="B55" s="99"/>
      <c r="C55" s="99">
        <v>-7290</v>
      </c>
      <c r="D55" s="99"/>
      <c r="E55" s="99"/>
      <c r="F55" s="99"/>
      <c r="G55" s="99"/>
      <c r="H55" s="99"/>
      <c r="I55" s="99">
        <v>-7290</v>
      </c>
    </row>
    <row r="56" spans="1:9">
      <c r="A56" s="214" t="s">
        <v>119</v>
      </c>
      <c r="B56" s="99"/>
      <c r="C56" s="99"/>
      <c r="D56" s="99"/>
      <c r="E56" s="99">
        <v>-243273</v>
      </c>
      <c r="F56" s="99">
        <v>-110000</v>
      </c>
      <c r="G56" s="99">
        <v>-88060</v>
      </c>
      <c r="H56" s="99"/>
      <c r="I56" s="99">
        <v>-441333</v>
      </c>
    </row>
    <row r="57" spans="1:9">
      <c r="A57" s="215" t="s">
        <v>142</v>
      </c>
      <c r="B57" s="99"/>
      <c r="C57" s="99"/>
      <c r="D57" s="99"/>
      <c r="E57" s="99">
        <v>-33000</v>
      </c>
      <c r="F57" s="99"/>
      <c r="G57" s="99"/>
      <c r="H57" s="99"/>
      <c r="I57" s="99">
        <v>-33000</v>
      </c>
    </row>
    <row r="58" spans="1:9">
      <c r="A58" s="215" t="s">
        <v>121</v>
      </c>
      <c r="B58" s="99"/>
      <c r="C58" s="99"/>
      <c r="D58" s="99"/>
      <c r="E58" s="99">
        <v>-210273</v>
      </c>
      <c r="F58" s="99"/>
      <c r="G58" s="99"/>
      <c r="H58" s="99"/>
      <c r="I58" s="99">
        <v>-210273</v>
      </c>
    </row>
    <row r="59" spans="1:9">
      <c r="A59" s="215" t="s">
        <v>138</v>
      </c>
      <c r="B59" s="99"/>
      <c r="C59" s="99"/>
      <c r="D59" s="99"/>
      <c r="E59" s="99"/>
      <c r="F59" s="99"/>
      <c r="G59" s="99">
        <v>-35700</v>
      </c>
      <c r="H59" s="99"/>
      <c r="I59" s="99">
        <v>-35700</v>
      </c>
    </row>
    <row r="60" spans="1:9">
      <c r="A60" s="215" t="s">
        <v>132</v>
      </c>
      <c r="B60" s="99"/>
      <c r="C60" s="99"/>
      <c r="D60" s="99"/>
      <c r="E60" s="99"/>
      <c r="F60" s="99"/>
      <c r="G60" s="99">
        <v>-52360</v>
      </c>
      <c r="H60" s="99"/>
      <c r="I60" s="99">
        <v>-52360</v>
      </c>
    </row>
    <row r="61" spans="1:9">
      <c r="A61" s="215" t="s">
        <v>129</v>
      </c>
      <c r="B61" s="99"/>
      <c r="C61" s="99"/>
      <c r="D61" s="99"/>
      <c r="E61" s="99"/>
      <c r="F61" s="99">
        <v>-110000</v>
      </c>
      <c r="G61" s="99"/>
      <c r="H61" s="99"/>
      <c r="I61" s="99">
        <v>-110000</v>
      </c>
    </row>
    <row r="62" spans="1:9">
      <c r="A62" s="214" t="s">
        <v>139</v>
      </c>
      <c r="B62" s="99"/>
      <c r="C62" s="99"/>
      <c r="D62" s="99"/>
      <c r="E62" s="99"/>
      <c r="F62" s="99"/>
      <c r="G62" s="99">
        <v>-76000</v>
      </c>
      <c r="H62" s="99"/>
      <c r="I62" s="99">
        <v>-76000</v>
      </c>
    </row>
    <row r="63" spans="1:9">
      <c r="A63" s="215" t="s">
        <v>140</v>
      </c>
      <c r="B63" s="99"/>
      <c r="C63" s="99"/>
      <c r="D63" s="99"/>
      <c r="E63" s="99"/>
      <c r="F63" s="99"/>
      <c r="G63" s="99">
        <v>-76000</v>
      </c>
      <c r="H63" s="99"/>
      <c r="I63" s="99">
        <v>-76000</v>
      </c>
    </row>
    <row r="64" spans="1:9">
      <c r="A64" s="214" t="s">
        <v>101</v>
      </c>
      <c r="B64" s="99"/>
      <c r="C64" s="99">
        <v>-7060</v>
      </c>
      <c r="D64" s="99"/>
      <c r="E64" s="99">
        <v>-7000</v>
      </c>
      <c r="F64" s="99"/>
      <c r="G64" s="99"/>
      <c r="H64" s="99">
        <v>-3570</v>
      </c>
      <c r="I64" s="99">
        <v>-17630</v>
      </c>
    </row>
    <row r="65" spans="1:9">
      <c r="A65" s="215" t="s">
        <v>110</v>
      </c>
      <c r="B65" s="99"/>
      <c r="C65" s="99">
        <v>-2290</v>
      </c>
      <c r="D65" s="99"/>
      <c r="E65" s="99"/>
      <c r="F65" s="99"/>
      <c r="G65" s="99"/>
      <c r="H65" s="99"/>
      <c r="I65" s="99">
        <v>-2290</v>
      </c>
    </row>
    <row r="66" spans="1:9">
      <c r="A66" s="215" t="s">
        <v>141</v>
      </c>
      <c r="B66" s="99"/>
      <c r="C66" s="99"/>
      <c r="D66" s="99"/>
      <c r="E66" s="99">
        <v>-7000</v>
      </c>
      <c r="F66" s="99"/>
      <c r="G66" s="99"/>
      <c r="H66" s="99"/>
      <c r="I66" s="99">
        <v>-7000</v>
      </c>
    </row>
    <row r="67" spans="1:9">
      <c r="A67" s="215" t="s">
        <v>131</v>
      </c>
      <c r="B67" s="99"/>
      <c r="C67" s="99"/>
      <c r="D67" s="99"/>
      <c r="E67" s="99"/>
      <c r="F67" s="99"/>
      <c r="G67" s="99"/>
      <c r="H67" s="99">
        <v>-3570</v>
      </c>
      <c r="I67" s="99">
        <v>-3570</v>
      </c>
    </row>
    <row r="68" spans="1:9">
      <c r="A68" s="215" t="s">
        <v>104</v>
      </c>
      <c r="B68" s="99"/>
      <c r="C68" s="99">
        <v>-4770</v>
      </c>
      <c r="D68" s="99"/>
      <c r="E68" s="99"/>
      <c r="F68" s="99"/>
      <c r="G68" s="99"/>
      <c r="H68" s="99"/>
      <c r="I68" s="99">
        <v>-4770</v>
      </c>
    </row>
    <row r="69" spans="1:9">
      <c r="A69" s="214" t="s">
        <v>107</v>
      </c>
      <c r="B69" s="99"/>
      <c r="C69" s="99">
        <v>-2550</v>
      </c>
      <c r="D69" s="99"/>
      <c r="E69" s="99"/>
      <c r="F69" s="99"/>
      <c r="G69" s="99"/>
      <c r="H69" s="99"/>
      <c r="I69" s="99">
        <v>-2550</v>
      </c>
    </row>
    <row r="70" spans="1:9">
      <c r="A70" s="215" t="s">
        <v>108</v>
      </c>
      <c r="B70" s="99"/>
      <c r="C70" s="99">
        <v>-2550</v>
      </c>
      <c r="D70" s="99"/>
      <c r="E70" s="99"/>
      <c r="F70" s="99"/>
      <c r="G70" s="99"/>
      <c r="H70" s="99"/>
      <c r="I70" s="99">
        <v>-2550</v>
      </c>
    </row>
    <row r="71" spans="1:9">
      <c r="A71" s="214" t="s">
        <v>97</v>
      </c>
      <c r="B71" s="99"/>
      <c r="C71" s="99">
        <v>-35000</v>
      </c>
      <c r="D71" s="99"/>
      <c r="E71" s="99"/>
      <c r="F71" s="99"/>
      <c r="G71" s="99"/>
      <c r="H71" s="99"/>
      <c r="I71" s="99">
        <v>-35000</v>
      </c>
    </row>
    <row r="72" spans="1:9">
      <c r="A72" s="215" t="s">
        <v>102</v>
      </c>
      <c r="B72" s="99"/>
      <c r="C72" s="99">
        <v>-35000</v>
      </c>
      <c r="D72" s="99"/>
      <c r="E72" s="99"/>
      <c r="F72" s="99"/>
      <c r="G72" s="99"/>
      <c r="H72" s="99"/>
      <c r="I72" s="99">
        <v>-35000</v>
      </c>
    </row>
    <row r="73" spans="1:9">
      <c r="A73" s="214" t="s">
        <v>133</v>
      </c>
      <c r="B73" s="99"/>
      <c r="C73" s="99"/>
      <c r="D73" s="99"/>
      <c r="E73" s="99"/>
      <c r="F73" s="99"/>
      <c r="G73" s="99">
        <v>-103947</v>
      </c>
      <c r="H73" s="99"/>
      <c r="I73" s="99">
        <v>-103947</v>
      </c>
    </row>
    <row r="74" spans="1:9">
      <c r="A74" s="215" t="s">
        <v>136</v>
      </c>
      <c r="B74" s="99"/>
      <c r="C74" s="99"/>
      <c r="D74" s="99"/>
      <c r="E74" s="99"/>
      <c r="F74" s="99"/>
      <c r="G74" s="99">
        <v>-25000</v>
      </c>
      <c r="H74" s="99"/>
      <c r="I74" s="99">
        <v>-25000</v>
      </c>
    </row>
    <row r="75" spans="1:9">
      <c r="A75" s="215" t="s">
        <v>135</v>
      </c>
      <c r="B75" s="99"/>
      <c r="C75" s="99"/>
      <c r="D75" s="99"/>
      <c r="E75" s="99"/>
      <c r="F75" s="99"/>
      <c r="G75" s="99">
        <v>-78947</v>
      </c>
      <c r="H75" s="99"/>
      <c r="I75" s="99">
        <v>-78947</v>
      </c>
    </row>
    <row r="76" spans="1:9">
      <c r="A76" s="214" t="s">
        <v>67</v>
      </c>
      <c r="B76" s="99"/>
      <c r="C76" s="99"/>
      <c r="D76" s="99">
        <v>140500</v>
      </c>
      <c r="E76" s="99">
        <v>30000</v>
      </c>
      <c r="F76" s="99">
        <v>81000</v>
      </c>
      <c r="G76" s="99">
        <v>312500</v>
      </c>
      <c r="H76" s="99">
        <v>37500</v>
      </c>
      <c r="I76" s="99">
        <v>601500</v>
      </c>
    </row>
    <row r="77" spans="1:9">
      <c r="A77" s="215" t="s">
        <v>152</v>
      </c>
      <c r="B77" s="99"/>
      <c r="C77" s="99"/>
      <c r="D77" s="99">
        <v>140500</v>
      </c>
      <c r="E77" s="99">
        <v>30000</v>
      </c>
      <c r="F77" s="99">
        <v>81000</v>
      </c>
      <c r="G77" s="99">
        <v>312500</v>
      </c>
      <c r="H77" s="99">
        <v>37500</v>
      </c>
      <c r="I77" s="99">
        <v>601500</v>
      </c>
    </row>
    <row r="78" spans="1:9">
      <c r="A78" s="214" t="s">
        <v>68</v>
      </c>
      <c r="B78" s="99"/>
      <c r="C78" s="99">
        <v>910769</v>
      </c>
      <c r="D78" s="99"/>
      <c r="E78" s="99"/>
      <c r="F78" s="99"/>
      <c r="G78" s="99"/>
      <c r="H78" s="99"/>
      <c r="I78" s="99">
        <v>910769</v>
      </c>
    </row>
    <row r="79" spans="1:9">
      <c r="A79" s="215" t="s">
        <v>151</v>
      </c>
      <c r="B79" s="99"/>
      <c r="C79" s="99">
        <v>910769</v>
      </c>
      <c r="D79" s="99"/>
      <c r="E79" s="99"/>
      <c r="F79" s="99"/>
      <c r="G79" s="99"/>
      <c r="H79" s="99"/>
      <c r="I79" s="99">
        <v>910769</v>
      </c>
    </row>
    <row r="80" spans="1:9">
      <c r="A80" s="214" t="s">
        <v>31</v>
      </c>
      <c r="B80" s="99">
        <v>-20000</v>
      </c>
      <c r="C80" s="99">
        <v>856099</v>
      </c>
      <c r="D80" s="99">
        <v>140500</v>
      </c>
      <c r="E80" s="99">
        <v>-220273</v>
      </c>
      <c r="F80" s="99">
        <v>-29000</v>
      </c>
      <c r="G80" s="99">
        <v>28733</v>
      </c>
      <c r="H80" s="99">
        <v>33930</v>
      </c>
      <c r="I80" s="99">
        <v>789989</v>
      </c>
    </row>
  </sheetData>
  <phoneticPr fontId="72" type="noConversion"/>
  <pageMargins left="0.70000000000000007" right="0.70000000000000007" top="0.75000000000000011" bottom="0.75000000000000011" header="0.30000000000000004" footer="0.30000000000000004"/>
  <pageSetup scale="85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Datos Periodo</vt:lpstr>
      <vt:lpstr>Menu Busqueda</vt:lpstr>
      <vt:lpstr>2018.ERM $_Item</vt:lpstr>
      <vt:lpstr>libro diario</vt:lpstr>
      <vt:lpstr>Tapa Banco</vt:lpstr>
      <vt:lpstr>detalle cartola banco</vt:lpstr>
      <vt:lpstr>Fondo x Rendir</vt:lpstr>
      <vt:lpstr>Detalle Respaldos</vt:lpstr>
    </vt:vector>
  </TitlesOfParts>
  <Company>Ecomac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seuribei</dc:creator>
  <cp:lastModifiedBy>Claudio Covacevich</cp:lastModifiedBy>
  <cp:lastPrinted>2020-02-29T14:46:17Z</cp:lastPrinted>
  <dcterms:created xsi:type="dcterms:W3CDTF">2006-06-19T20:54:29Z</dcterms:created>
  <dcterms:modified xsi:type="dcterms:W3CDTF">2020-02-29T14:47:02Z</dcterms:modified>
</cp:coreProperties>
</file>